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96" windowWidth="21480" windowHeight="9372" activeTab="6"/>
  </bookViews>
  <sheets>
    <sheet name="TOTALE" sheetId="10" r:id="rId1"/>
    <sheet name="CGM 11" sheetId="1" r:id="rId2"/>
    <sheet name="IPM 17" sheetId="2" r:id="rId3"/>
    <sheet name="USSM 29" sheetId="3" r:id="rId4"/>
    <sheet name="CPA 25" sheetId="4" r:id="rId5"/>
    <sheet name="comunita 5" sheetId="6" r:id="rId6"/>
    <sheet name="sede centrale 109+22" sheetId="5" r:id="rId7"/>
    <sheet name="icf" sheetId="11" r:id="rId8"/>
  </sheets>
  <externalReferences>
    <externalReference r:id="rId9"/>
    <externalReference r:id="rId10"/>
  </externalReferences>
  <definedNames>
    <definedName name="_xlnm.Print_Titles" localSheetId="4">'CPA 25'!$A:$B</definedName>
    <definedName name="_xlnm.Print_Titles" localSheetId="2">'IPM 17'!$A:$B</definedName>
    <definedName name="_xlnm.Print_Titles" localSheetId="3">'USSM 29'!$A:$B</definedName>
  </definedNames>
  <calcPr calcId="145621"/>
</workbook>
</file>

<file path=xl/calcChain.xml><?xml version="1.0" encoding="utf-8"?>
<calcChain xmlns="http://schemas.openxmlformats.org/spreadsheetml/2006/main">
  <c r="D29" i="5" l="1"/>
  <c r="AO37" i="2" l="1"/>
  <c r="AO33" i="2"/>
  <c r="AO32" i="2"/>
  <c r="AO31" i="2"/>
  <c r="AO30" i="2"/>
  <c r="AO29" i="2"/>
  <c r="AO28" i="2"/>
  <c r="AO27" i="2"/>
  <c r="AO26" i="2"/>
  <c r="AO23" i="2"/>
  <c r="AO22" i="2"/>
  <c r="AO21" i="2"/>
  <c r="AO20" i="2"/>
  <c r="AO19" i="2"/>
  <c r="AO18" i="2"/>
  <c r="AO17" i="2"/>
  <c r="AO16" i="2"/>
  <c r="AO15" i="2"/>
  <c r="AO14" i="2"/>
  <c r="AO13" i="2"/>
  <c r="AO12" i="2"/>
  <c r="AO5" i="2"/>
  <c r="AO6" i="2"/>
  <c r="AO7" i="2"/>
  <c r="AO4" i="2"/>
  <c r="Y8" i="2"/>
  <c r="Z8" i="2"/>
  <c r="Y24" i="2"/>
  <c r="Z24" i="2"/>
  <c r="Y34" i="2"/>
  <c r="Z34" i="2"/>
  <c r="Y38" i="2"/>
  <c r="Z38" i="2"/>
  <c r="Y41" i="2"/>
  <c r="Y43" i="2" s="1"/>
  <c r="D28" i="5"/>
  <c r="D15" i="5"/>
  <c r="Z41" i="2" l="1"/>
  <c r="Z43" i="2" s="1"/>
  <c r="AA37" i="4" l="1"/>
  <c r="U37" i="3"/>
  <c r="U36" i="3"/>
  <c r="U33" i="3"/>
  <c r="U32" i="3"/>
  <c r="U31" i="3"/>
  <c r="U30" i="3"/>
  <c r="U29" i="3"/>
  <c r="U28" i="3"/>
  <c r="U27" i="3"/>
  <c r="U26" i="3"/>
  <c r="U23" i="3"/>
  <c r="U22" i="3"/>
  <c r="U21" i="3"/>
  <c r="U20" i="3"/>
  <c r="U19" i="3"/>
  <c r="U18" i="3"/>
  <c r="U17" i="3"/>
  <c r="U16" i="3"/>
  <c r="U15" i="3"/>
  <c r="U14" i="3"/>
  <c r="U13" i="3"/>
  <c r="U12" i="3"/>
  <c r="U5" i="3"/>
  <c r="U6" i="3"/>
  <c r="U7" i="3"/>
  <c r="U4" i="3"/>
  <c r="S37" i="3"/>
  <c r="S36" i="3"/>
  <c r="S33" i="3"/>
  <c r="S32" i="3"/>
  <c r="S31" i="3"/>
  <c r="S30" i="3"/>
  <c r="S29" i="3"/>
  <c r="S28" i="3"/>
  <c r="S27" i="3"/>
  <c r="S26" i="3"/>
  <c r="S23" i="3"/>
  <c r="S22" i="3"/>
  <c r="S21" i="3"/>
  <c r="S20" i="3"/>
  <c r="S19" i="3"/>
  <c r="S18" i="3"/>
  <c r="S17" i="3"/>
  <c r="S16" i="3"/>
  <c r="S15" i="3"/>
  <c r="S14" i="3"/>
  <c r="S13" i="3"/>
  <c r="S12" i="3"/>
  <c r="S5" i="3"/>
  <c r="S6" i="3"/>
  <c r="S7" i="3"/>
  <c r="S4" i="3"/>
  <c r="S37" i="2"/>
  <c r="AA37" i="2"/>
  <c r="AA36" i="2"/>
  <c r="AA33" i="2"/>
  <c r="AA32" i="2"/>
  <c r="AA31" i="2"/>
  <c r="AA30" i="2"/>
  <c r="AA29" i="2"/>
  <c r="AA28" i="2"/>
  <c r="AA27" i="2"/>
  <c r="AA26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5" i="2"/>
  <c r="AA6" i="2"/>
  <c r="AA7" i="2"/>
  <c r="AA4" i="2"/>
  <c r="Q37" i="1"/>
  <c r="Q33" i="1"/>
  <c r="Q32" i="1"/>
  <c r="Q31" i="1"/>
  <c r="Q30" i="1"/>
  <c r="Q29" i="1"/>
  <c r="Q28" i="1"/>
  <c r="Q27" i="1"/>
  <c r="Q23" i="1"/>
  <c r="Q22" i="1"/>
  <c r="Q21" i="1"/>
  <c r="Q20" i="1"/>
  <c r="Q19" i="1"/>
  <c r="Q18" i="1"/>
  <c r="Q17" i="1"/>
  <c r="Q16" i="1"/>
  <c r="Q15" i="1"/>
  <c r="Q14" i="1"/>
  <c r="Q13" i="1"/>
  <c r="Q5" i="1"/>
  <c r="Q6" i="1"/>
  <c r="Q7" i="1"/>
  <c r="Q4" i="1"/>
  <c r="W14" i="1"/>
  <c r="W15" i="1"/>
  <c r="W16" i="1"/>
  <c r="W17" i="1"/>
  <c r="W18" i="1"/>
  <c r="W19" i="1"/>
  <c r="W20" i="1"/>
  <c r="W21" i="1"/>
  <c r="S14" i="1"/>
  <c r="S15" i="1"/>
  <c r="S16" i="1"/>
  <c r="S17" i="1"/>
  <c r="S18" i="1"/>
  <c r="S19" i="1"/>
  <c r="S20" i="1"/>
  <c r="S21" i="1"/>
  <c r="O14" i="1"/>
  <c r="O15" i="1"/>
  <c r="O16" i="1"/>
  <c r="O17" i="1"/>
  <c r="O18" i="1"/>
  <c r="O19" i="1"/>
  <c r="O20" i="1"/>
  <c r="O21" i="1"/>
  <c r="M14" i="1"/>
  <c r="M15" i="1"/>
  <c r="M16" i="1"/>
  <c r="M17" i="1"/>
  <c r="M18" i="1"/>
  <c r="M19" i="1"/>
  <c r="M20" i="1"/>
  <c r="M21" i="1"/>
  <c r="M22" i="1"/>
  <c r="K14" i="1"/>
  <c r="K15" i="1"/>
  <c r="K16" i="1"/>
  <c r="K17" i="1"/>
  <c r="K18" i="1"/>
  <c r="K19" i="1"/>
  <c r="K20" i="1"/>
  <c r="I14" i="1"/>
  <c r="I15" i="1"/>
  <c r="I16" i="1"/>
  <c r="I17" i="1"/>
  <c r="I18" i="1"/>
  <c r="I19" i="1"/>
  <c r="I20" i="1"/>
  <c r="I21" i="1"/>
  <c r="G14" i="1"/>
  <c r="G15" i="1"/>
  <c r="G16" i="1"/>
  <c r="G17" i="1"/>
  <c r="G18" i="1"/>
  <c r="G19" i="1"/>
  <c r="G20" i="1"/>
  <c r="G21" i="1"/>
  <c r="G22" i="1"/>
  <c r="E14" i="1"/>
  <c r="E15" i="1"/>
  <c r="E16" i="1"/>
  <c r="E17" i="1"/>
  <c r="E18" i="1"/>
  <c r="E19" i="1"/>
  <c r="C14" i="1"/>
  <c r="C15" i="1"/>
  <c r="C16" i="1"/>
  <c r="C17" i="1"/>
  <c r="C18" i="1"/>
  <c r="Z43" i="1"/>
  <c r="K37" i="6"/>
  <c r="K33" i="6"/>
  <c r="K32" i="6"/>
  <c r="K31" i="6"/>
  <c r="K30" i="6"/>
  <c r="K29" i="6"/>
  <c r="K28" i="6"/>
  <c r="K27" i="6"/>
  <c r="K26" i="6"/>
  <c r="K23" i="6"/>
  <c r="K22" i="6"/>
  <c r="K21" i="6"/>
  <c r="K20" i="6"/>
  <c r="K19" i="6"/>
  <c r="K18" i="6"/>
  <c r="K17" i="6"/>
  <c r="K16" i="6"/>
  <c r="K15" i="6"/>
  <c r="K14" i="6"/>
  <c r="K13" i="6"/>
  <c r="K12" i="6"/>
  <c r="K5" i="6"/>
  <c r="K6" i="6"/>
  <c r="K7" i="6"/>
  <c r="K4" i="6"/>
  <c r="I37" i="6"/>
  <c r="I36" i="6"/>
  <c r="I33" i="6"/>
  <c r="I32" i="6"/>
  <c r="I31" i="6"/>
  <c r="I30" i="6"/>
  <c r="I29" i="6"/>
  <c r="I28" i="6"/>
  <c r="I27" i="6"/>
  <c r="I26" i="6"/>
  <c r="I23" i="6"/>
  <c r="I22" i="6"/>
  <c r="I21" i="6"/>
  <c r="I20" i="6"/>
  <c r="I19" i="6"/>
  <c r="I18" i="6"/>
  <c r="I17" i="6"/>
  <c r="I16" i="6"/>
  <c r="I15" i="6"/>
  <c r="I14" i="6"/>
  <c r="I13" i="6"/>
  <c r="I12" i="6"/>
  <c r="I5" i="6"/>
  <c r="I6" i="6"/>
  <c r="I7" i="6"/>
  <c r="I4" i="6"/>
  <c r="G37" i="6"/>
  <c r="G36" i="6"/>
  <c r="G33" i="6"/>
  <c r="G32" i="6"/>
  <c r="G31" i="6"/>
  <c r="G30" i="6"/>
  <c r="G29" i="6"/>
  <c r="G28" i="6"/>
  <c r="G27" i="6"/>
  <c r="G26" i="6"/>
  <c r="G23" i="6"/>
  <c r="G22" i="6"/>
  <c r="G21" i="6"/>
  <c r="G20" i="6"/>
  <c r="G19" i="6"/>
  <c r="G18" i="6"/>
  <c r="G17" i="6"/>
  <c r="G16" i="6"/>
  <c r="G15" i="6"/>
  <c r="G14" i="6"/>
  <c r="G13" i="6"/>
  <c r="G12" i="6"/>
  <c r="G5" i="6"/>
  <c r="G6" i="6"/>
  <c r="G7" i="6"/>
  <c r="G4" i="6"/>
  <c r="E37" i="6"/>
  <c r="E36" i="6"/>
  <c r="E33" i="6"/>
  <c r="E32" i="6"/>
  <c r="E31" i="6"/>
  <c r="E30" i="6"/>
  <c r="E29" i="6"/>
  <c r="E28" i="6"/>
  <c r="E27" i="6"/>
  <c r="E26" i="6"/>
  <c r="E23" i="6"/>
  <c r="E22" i="6"/>
  <c r="E21" i="6"/>
  <c r="E20" i="6"/>
  <c r="E19" i="6"/>
  <c r="E18" i="6"/>
  <c r="E17" i="6"/>
  <c r="E16" i="6"/>
  <c r="E15" i="6"/>
  <c r="E14" i="6"/>
  <c r="E13" i="6"/>
  <c r="E12" i="6"/>
  <c r="E5" i="6"/>
  <c r="E6" i="6"/>
  <c r="E7" i="6"/>
  <c r="E4" i="6"/>
  <c r="C37" i="6"/>
  <c r="C36" i="6"/>
  <c r="C33" i="6"/>
  <c r="C32" i="6"/>
  <c r="C31" i="6"/>
  <c r="C30" i="6"/>
  <c r="M30" i="6" s="1"/>
  <c r="C29" i="6"/>
  <c r="C28" i="6"/>
  <c r="C27" i="6"/>
  <c r="C26" i="6"/>
  <c r="C23" i="6"/>
  <c r="C22" i="6"/>
  <c r="C21" i="6"/>
  <c r="C20" i="6"/>
  <c r="M20" i="6" s="1"/>
  <c r="C19" i="6"/>
  <c r="C18" i="6"/>
  <c r="C17" i="6"/>
  <c r="C16" i="6"/>
  <c r="M16" i="6" s="1"/>
  <c r="C15" i="6"/>
  <c r="C14" i="6"/>
  <c r="C13" i="6"/>
  <c r="C12" i="6"/>
  <c r="C5" i="6"/>
  <c r="C6" i="6"/>
  <c r="C7" i="6"/>
  <c r="C4" i="6"/>
  <c r="M13" i="6"/>
  <c r="M15" i="6"/>
  <c r="M19" i="6"/>
  <c r="M21" i="6"/>
  <c r="M23" i="6"/>
  <c r="M28" i="6"/>
  <c r="M31" i="6"/>
  <c r="J37" i="11"/>
  <c r="J38" i="11" s="1"/>
  <c r="J27" i="11"/>
  <c r="J28" i="11"/>
  <c r="J29" i="11"/>
  <c r="J30" i="11"/>
  <c r="J31" i="11"/>
  <c r="J32" i="11"/>
  <c r="J33" i="11"/>
  <c r="J26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5" i="11"/>
  <c r="J8" i="11" s="1"/>
  <c r="J6" i="11"/>
  <c r="J7" i="11"/>
  <c r="J4" i="11"/>
  <c r="I37" i="11"/>
  <c r="I36" i="11"/>
  <c r="I33" i="11"/>
  <c r="I32" i="11"/>
  <c r="I31" i="11"/>
  <c r="I30" i="11"/>
  <c r="I29" i="11"/>
  <c r="I28" i="11"/>
  <c r="I27" i="11"/>
  <c r="I26" i="11"/>
  <c r="I23" i="11"/>
  <c r="I22" i="11"/>
  <c r="I21" i="11"/>
  <c r="I20" i="11"/>
  <c r="I19" i="11"/>
  <c r="I18" i="11"/>
  <c r="I17" i="11"/>
  <c r="I16" i="11"/>
  <c r="I15" i="11"/>
  <c r="I24" i="11" s="1"/>
  <c r="I14" i="11"/>
  <c r="I13" i="11"/>
  <c r="I12" i="11"/>
  <c r="I5" i="11"/>
  <c r="I6" i="11"/>
  <c r="I8" i="11" s="1"/>
  <c r="I7" i="11"/>
  <c r="I4" i="11"/>
  <c r="D8" i="11"/>
  <c r="E8" i="11"/>
  <c r="F8" i="11"/>
  <c r="G8" i="11"/>
  <c r="H8" i="11"/>
  <c r="D24" i="11"/>
  <c r="E24" i="11"/>
  <c r="F24" i="11"/>
  <c r="G24" i="11"/>
  <c r="H24" i="11"/>
  <c r="J24" i="11"/>
  <c r="D34" i="11"/>
  <c r="E34" i="11"/>
  <c r="F34" i="11"/>
  <c r="G34" i="11"/>
  <c r="H34" i="11"/>
  <c r="I34" i="11"/>
  <c r="J34" i="11"/>
  <c r="D38" i="11"/>
  <c r="E38" i="11"/>
  <c r="F38" i="11"/>
  <c r="G38" i="11"/>
  <c r="H38" i="11"/>
  <c r="I38" i="11"/>
  <c r="G41" i="11"/>
  <c r="G43" i="11" s="1"/>
  <c r="C38" i="11"/>
  <c r="A37" i="11"/>
  <c r="C34" i="11"/>
  <c r="A33" i="11"/>
  <c r="A32" i="11"/>
  <c r="A31" i="11"/>
  <c r="A30" i="11"/>
  <c r="A29" i="11"/>
  <c r="A28" i="11"/>
  <c r="A27" i="11"/>
  <c r="C24" i="11"/>
  <c r="A23" i="11"/>
  <c r="A22" i="11"/>
  <c r="A21" i="11"/>
  <c r="A20" i="11"/>
  <c r="A19" i="11"/>
  <c r="A18" i="11"/>
  <c r="A17" i="11"/>
  <c r="A16" i="11"/>
  <c r="A15" i="11"/>
  <c r="A14" i="11"/>
  <c r="A13" i="11"/>
  <c r="C8" i="11"/>
  <c r="C37" i="5"/>
  <c r="C33" i="5"/>
  <c r="C32" i="5"/>
  <c r="C31" i="5"/>
  <c r="C30" i="5"/>
  <c r="C29" i="5"/>
  <c r="C28" i="5"/>
  <c r="C27" i="5"/>
  <c r="C23" i="5"/>
  <c r="C22" i="5"/>
  <c r="C21" i="5"/>
  <c r="C20" i="5"/>
  <c r="C19" i="5"/>
  <c r="C18" i="5"/>
  <c r="C17" i="5"/>
  <c r="C16" i="5"/>
  <c r="C15" i="5"/>
  <c r="C14" i="5"/>
  <c r="C13" i="5"/>
  <c r="C5" i="5"/>
  <c r="C6" i="5"/>
  <c r="C7" i="5"/>
  <c r="C4" i="5"/>
  <c r="M14" i="6" l="1"/>
  <c r="M18" i="6"/>
  <c r="M22" i="6"/>
  <c r="M17" i="6"/>
  <c r="M32" i="6"/>
  <c r="M29" i="6"/>
  <c r="M33" i="6"/>
  <c r="J41" i="11"/>
  <c r="J43" i="11" s="1"/>
  <c r="F41" i="11"/>
  <c r="F43" i="11" s="1"/>
  <c r="H41" i="11"/>
  <c r="H43" i="11" s="1"/>
  <c r="D41" i="11"/>
  <c r="D43" i="11" s="1"/>
  <c r="I41" i="11"/>
  <c r="I43" i="11" s="1"/>
  <c r="E41" i="11"/>
  <c r="E43" i="11" s="1"/>
  <c r="C41" i="11"/>
  <c r="C43" i="11" s="1"/>
  <c r="N37" i="6" l="1"/>
  <c r="M37" i="6"/>
  <c r="N36" i="6"/>
  <c r="M36" i="6"/>
  <c r="N33" i="6"/>
  <c r="N32" i="6"/>
  <c r="N31" i="6"/>
  <c r="N30" i="6"/>
  <c r="N29" i="6"/>
  <c r="N28" i="6"/>
  <c r="N27" i="6"/>
  <c r="N34" i="6" s="1"/>
  <c r="M27" i="6"/>
  <c r="N26" i="6"/>
  <c r="M26" i="6"/>
  <c r="N23" i="6"/>
  <c r="N22" i="6"/>
  <c r="N21" i="6"/>
  <c r="N20" i="6"/>
  <c r="N19" i="6"/>
  <c r="N18" i="6"/>
  <c r="N17" i="6"/>
  <c r="N16" i="6"/>
  <c r="N15" i="6"/>
  <c r="N14" i="6"/>
  <c r="N13" i="6"/>
  <c r="N12" i="6"/>
  <c r="M12" i="6"/>
  <c r="M5" i="6"/>
  <c r="N5" i="6"/>
  <c r="M6" i="6"/>
  <c r="N6" i="6"/>
  <c r="M7" i="6"/>
  <c r="N7" i="6"/>
  <c r="N4" i="6"/>
  <c r="N38" i="6"/>
  <c r="M34" i="6"/>
  <c r="N24" i="6"/>
  <c r="M24" i="6"/>
  <c r="N8" i="6"/>
  <c r="AZ37" i="4"/>
  <c r="AZ36" i="4"/>
  <c r="AZ33" i="4"/>
  <c r="AZ32" i="4"/>
  <c r="AZ31" i="4"/>
  <c r="AZ30" i="4"/>
  <c r="AZ29" i="4"/>
  <c r="AZ28" i="4"/>
  <c r="AZ27" i="4"/>
  <c r="AZ26" i="4"/>
  <c r="AZ23" i="4"/>
  <c r="AZ22" i="4"/>
  <c r="AZ21" i="4"/>
  <c r="AZ20" i="4"/>
  <c r="AZ19" i="4"/>
  <c r="AZ18" i="4"/>
  <c r="AZ17" i="4"/>
  <c r="AZ16" i="4"/>
  <c r="AZ15" i="4"/>
  <c r="AZ14" i="4"/>
  <c r="AZ13" i="4"/>
  <c r="AZ12" i="4"/>
  <c r="AZ5" i="4"/>
  <c r="AZ6" i="4"/>
  <c r="AZ7" i="4"/>
  <c r="AZ4" i="4"/>
  <c r="AZ38" i="4"/>
  <c r="AZ34" i="4"/>
  <c r="AZ24" i="4"/>
  <c r="BK37" i="3"/>
  <c r="BK36" i="3"/>
  <c r="BK33" i="3"/>
  <c r="BK32" i="3"/>
  <c r="BK31" i="3"/>
  <c r="BK30" i="3"/>
  <c r="BK29" i="3"/>
  <c r="BK28" i="3"/>
  <c r="BK27" i="3"/>
  <c r="BK26" i="3"/>
  <c r="BK23" i="3"/>
  <c r="BK22" i="3"/>
  <c r="BK21" i="3"/>
  <c r="BK20" i="3"/>
  <c r="BK19" i="3"/>
  <c r="BK18" i="3"/>
  <c r="BK17" i="3"/>
  <c r="BK16" i="3"/>
  <c r="BK15" i="3"/>
  <c r="BK14" i="3"/>
  <c r="BK13" i="3"/>
  <c r="BK12" i="3"/>
  <c r="BK5" i="3"/>
  <c r="BK8" i="3" s="1"/>
  <c r="BK6" i="3"/>
  <c r="BK7" i="3"/>
  <c r="BK4" i="3"/>
  <c r="BK38" i="3"/>
  <c r="BK34" i="3"/>
  <c r="BK24" i="3"/>
  <c r="AK37" i="2"/>
  <c r="AK36" i="2"/>
  <c r="AK33" i="2"/>
  <c r="AK32" i="2"/>
  <c r="AK31" i="2"/>
  <c r="AK30" i="2"/>
  <c r="AK29" i="2"/>
  <c r="AK28" i="2"/>
  <c r="AK27" i="2"/>
  <c r="AK26" i="2"/>
  <c r="AK23" i="2"/>
  <c r="AK22" i="2"/>
  <c r="AK21" i="2"/>
  <c r="AK20" i="2"/>
  <c r="AK19" i="2"/>
  <c r="AK18" i="2"/>
  <c r="AK17" i="2"/>
  <c r="AK16" i="2"/>
  <c r="AK15" i="2"/>
  <c r="AK14" i="2"/>
  <c r="AK13" i="2"/>
  <c r="AK12" i="2"/>
  <c r="AK5" i="2"/>
  <c r="AK6" i="2"/>
  <c r="AK7" i="2"/>
  <c r="AI37" i="2"/>
  <c r="AI36" i="2"/>
  <c r="AI33" i="2"/>
  <c r="AI32" i="2"/>
  <c r="AI31" i="2"/>
  <c r="AI30" i="2"/>
  <c r="AI29" i="2"/>
  <c r="AI28" i="2"/>
  <c r="AI27" i="2"/>
  <c r="AI26" i="2"/>
  <c r="AI23" i="2"/>
  <c r="AI22" i="2"/>
  <c r="AI21" i="2"/>
  <c r="AI20" i="2"/>
  <c r="AI19" i="2"/>
  <c r="AI18" i="2"/>
  <c r="AI17" i="2"/>
  <c r="AI16" i="2"/>
  <c r="AI15" i="2"/>
  <c r="AI14" i="2"/>
  <c r="AI13" i="2"/>
  <c r="AI12" i="2"/>
  <c r="AI5" i="2"/>
  <c r="AI6" i="2"/>
  <c r="AI7" i="2"/>
  <c r="AG37" i="2"/>
  <c r="AG36" i="2"/>
  <c r="AG33" i="2"/>
  <c r="AG32" i="2"/>
  <c r="AG31" i="2"/>
  <c r="AG30" i="2"/>
  <c r="AG29" i="2"/>
  <c r="AG28" i="2"/>
  <c r="AG27" i="2"/>
  <c r="AG26" i="2"/>
  <c r="AG23" i="2"/>
  <c r="AG22" i="2"/>
  <c r="AG21" i="2"/>
  <c r="AG20" i="2"/>
  <c r="AG19" i="2"/>
  <c r="AG18" i="2"/>
  <c r="AG17" i="2"/>
  <c r="AG16" i="2"/>
  <c r="AG15" i="2"/>
  <c r="AG14" i="2"/>
  <c r="AG13" i="2"/>
  <c r="AG12" i="2"/>
  <c r="AG5" i="2"/>
  <c r="AG6" i="2"/>
  <c r="AG7" i="2"/>
  <c r="AE37" i="2"/>
  <c r="AE36" i="2"/>
  <c r="AE33" i="2"/>
  <c r="AE32" i="2"/>
  <c r="AE31" i="2"/>
  <c r="AE30" i="2"/>
  <c r="AE29" i="2"/>
  <c r="AE28" i="2"/>
  <c r="AE27" i="2"/>
  <c r="AE26" i="2"/>
  <c r="AE23" i="2"/>
  <c r="AE22" i="2"/>
  <c r="AE21" i="2"/>
  <c r="AE20" i="2"/>
  <c r="AE19" i="2"/>
  <c r="AE18" i="2"/>
  <c r="AE17" i="2"/>
  <c r="AE16" i="2"/>
  <c r="AE15" i="2"/>
  <c r="AE14" i="2"/>
  <c r="AE13" i="2"/>
  <c r="AE12" i="2"/>
  <c r="AE5" i="2"/>
  <c r="AE6" i="2"/>
  <c r="AE7" i="2"/>
  <c r="AC37" i="2"/>
  <c r="AC36" i="2"/>
  <c r="AC33" i="2"/>
  <c r="AC32" i="2"/>
  <c r="AC31" i="2"/>
  <c r="AC30" i="2"/>
  <c r="AC29" i="2"/>
  <c r="AC28" i="2"/>
  <c r="AC27" i="2"/>
  <c r="AC26" i="2"/>
  <c r="AC23" i="2"/>
  <c r="AC22" i="2"/>
  <c r="AC21" i="2"/>
  <c r="AC20" i="2"/>
  <c r="AC19" i="2"/>
  <c r="AC18" i="2"/>
  <c r="AC17" i="2"/>
  <c r="AC16" i="2"/>
  <c r="AC15" i="2"/>
  <c r="AC14" i="2"/>
  <c r="AC13" i="2"/>
  <c r="AC12" i="2"/>
  <c r="AC5" i="2"/>
  <c r="AC6" i="2"/>
  <c r="AC7" i="2"/>
  <c r="W37" i="2"/>
  <c r="W36" i="2"/>
  <c r="W33" i="2"/>
  <c r="W32" i="2"/>
  <c r="W31" i="2"/>
  <c r="W30" i="2"/>
  <c r="W29" i="2"/>
  <c r="W28" i="2"/>
  <c r="W27" i="2"/>
  <c r="W26" i="2"/>
  <c r="W23" i="2"/>
  <c r="W22" i="2"/>
  <c r="W21" i="2"/>
  <c r="W20" i="2"/>
  <c r="W19" i="2"/>
  <c r="W18" i="2"/>
  <c r="W17" i="2"/>
  <c r="W16" i="2"/>
  <c r="W15" i="2"/>
  <c r="W14" i="2"/>
  <c r="W13" i="2"/>
  <c r="W12" i="2"/>
  <c r="W5" i="2"/>
  <c r="W6" i="2"/>
  <c r="W7" i="2"/>
  <c r="U37" i="2"/>
  <c r="U36" i="2"/>
  <c r="U33" i="2"/>
  <c r="U32" i="2"/>
  <c r="U31" i="2"/>
  <c r="U30" i="2"/>
  <c r="U29" i="2"/>
  <c r="U28" i="2"/>
  <c r="U27" i="2"/>
  <c r="U26" i="2"/>
  <c r="U23" i="2"/>
  <c r="U22" i="2"/>
  <c r="U21" i="2"/>
  <c r="U20" i="2"/>
  <c r="U19" i="2"/>
  <c r="U18" i="2"/>
  <c r="U17" i="2"/>
  <c r="U16" i="2"/>
  <c r="U15" i="2"/>
  <c r="U14" i="2"/>
  <c r="U13" i="2"/>
  <c r="U12" i="2"/>
  <c r="U5" i="2"/>
  <c r="U6" i="2"/>
  <c r="U7" i="2"/>
  <c r="S33" i="2"/>
  <c r="S32" i="2"/>
  <c r="S31" i="2"/>
  <c r="S30" i="2"/>
  <c r="S29" i="2"/>
  <c r="S28" i="2"/>
  <c r="S27" i="2"/>
  <c r="S26" i="2"/>
  <c r="S23" i="2"/>
  <c r="S22" i="2"/>
  <c r="S21" i="2"/>
  <c r="S20" i="2"/>
  <c r="S19" i="2"/>
  <c r="S18" i="2"/>
  <c r="S17" i="2"/>
  <c r="S16" i="2"/>
  <c r="S15" i="2"/>
  <c r="S14" i="2"/>
  <c r="S13" i="2"/>
  <c r="S12" i="2"/>
  <c r="S5" i="2"/>
  <c r="S6" i="2"/>
  <c r="S7" i="2"/>
  <c r="Q37" i="2"/>
  <c r="Q36" i="2"/>
  <c r="Q33" i="2"/>
  <c r="Q32" i="2"/>
  <c r="Q31" i="2"/>
  <c r="Q30" i="2"/>
  <c r="Q29" i="2"/>
  <c r="Q28" i="2"/>
  <c r="Q27" i="2"/>
  <c r="Q26" i="2"/>
  <c r="Q23" i="2"/>
  <c r="Q22" i="2"/>
  <c r="Q21" i="2"/>
  <c r="Q20" i="2"/>
  <c r="Q19" i="2"/>
  <c r="Q18" i="2"/>
  <c r="Q17" i="2"/>
  <c r="Q16" i="2"/>
  <c r="Q15" i="2"/>
  <c r="Q14" i="2"/>
  <c r="Q13" i="2"/>
  <c r="Q12" i="2"/>
  <c r="Q5" i="2"/>
  <c r="Q6" i="2"/>
  <c r="Q7" i="2"/>
  <c r="O37" i="2"/>
  <c r="O36" i="2"/>
  <c r="O33" i="2"/>
  <c r="O32" i="2"/>
  <c r="O31" i="2"/>
  <c r="O30" i="2"/>
  <c r="O29" i="2"/>
  <c r="O28" i="2"/>
  <c r="O27" i="2"/>
  <c r="O26" i="2"/>
  <c r="O23" i="2"/>
  <c r="O22" i="2"/>
  <c r="O21" i="2"/>
  <c r="O20" i="2"/>
  <c r="O19" i="2"/>
  <c r="O18" i="2"/>
  <c r="O17" i="2"/>
  <c r="O16" i="2"/>
  <c r="O15" i="2"/>
  <c r="O14" i="2"/>
  <c r="O13" i="2"/>
  <c r="O12" i="2"/>
  <c r="O5" i="2"/>
  <c r="O6" i="2"/>
  <c r="O7" i="2"/>
  <c r="M37" i="2"/>
  <c r="M36" i="2"/>
  <c r="M33" i="2"/>
  <c r="M32" i="2"/>
  <c r="M31" i="2"/>
  <c r="M30" i="2"/>
  <c r="M29" i="2"/>
  <c r="M28" i="2"/>
  <c r="M27" i="2"/>
  <c r="M26" i="2"/>
  <c r="M23" i="2"/>
  <c r="M22" i="2"/>
  <c r="M21" i="2"/>
  <c r="M20" i="2"/>
  <c r="M19" i="2"/>
  <c r="M18" i="2"/>
  <c r="M17" i="2"/>
  <c r="M16" i="2"/>
  <c r="M15" i="2"/>
  <c r="M14" i="2"/>
  <c r="M13" i="2"/>
  <c r="M12" i="2"/>
  <c r="M5" i="2"/>
  <c r="M6" i="2"/>
  <c r="M7" i="2"/>
  <c r="K37" i="2"/>
  <c r="K36" i="2"/>
  <c r="K33" i="2"/>
  <c r="K32" i="2"/>
  <c r="K31" i="2"/>
  <c r="K30" i="2"/>
  <c r="K29" i="2"/>
  <c r="K28" i="2"/>
  <c r="K27" i="2"/>
  <c r="K26" i="2"/>
  <c r="K23" i="2"/>
  <c r="K22" i="2"/>
  <c r="K21" i="2"/>
  <c r="K20" i="2"/>
  <c r="K19" i="2"/>
  <c r="K18" i="2"/>
  <c r="K17" i="2"/>
  <c r="K16" i="2"/>
  <c r="K15" i="2"/>
  <c r="K14" i="2"/>
  <c r="K13" i="2"/>
  <c r="K12" i="2"/>
  <c r="K7" i="2"/>
  <c r="K6" i="2"/>
  <c r="K5" i="2"/>
  <c r="I37" i="2"/>
  <c r="I36" i="2"/>
  <c r="I33" i="2"/>
  <c r="I32" i="2"/>
  <c r="I31" i="2"/>
  <c r="I30" i="2"/>
  <c r="I29" i="2"/>
  <c r="I28" i="2"/>
  <c r="I27" i="2"/>
  <c r="I26" i="2"/>
  <c r="I23" i="2"/>
  <c r="I22" i="2"/>
  <c r="I21" i="2"/>
  <c r="I20" i="2"/>
  <c r="I19" i="2"/>
  <c r="I18" i="2"/>
  <c r="I17" i="2"/>
  <c r="I16" i="2"/>
  <c r="I15" i="2"/>
  <c r="I14" i="2"/>
  <c r="I13" i="2"/>
  <c r="I12" i="2"/>
  <c r="I5" i="2"/>
  <c r="I6" i="2"/>
  <c r="I7" i="2"/>
  <c r="G37" i="2"/>
  <c r="G36" i="2"/>
  <c r="G33" i="2"/>
  <c r="G32" i="2"/>
  <c r="G31" i="2"/>
  <c r="G30" i="2"/>
  <c r="G29" i="2"/>
  <c r="G28" i="2"/>
  <c r="G27" i="2"/>
  <c r="G26" i="2"/>
  <c r="G23" i="2"/>
  <c r="G22" i="2"/>
  <c r="G21" i="2"/>
  <c r="G20" i="2"/>
  <c r="G19" i="2"/>
  <c r="G18" i="2"/>
  <c r="G17" i="2"/>
  <c r="G16" i="2"/>
  <c r="G15" i="2"/>
  <c r="G14" i="2"/>
  <c r="G13" i="2"/>
  <c r="G12" i="2"/>
  <c r="G5" i="2"/>
  <c r="G6" i="2"/>
  <c r="G7" i="2"/>
  <c r="E37" i="2"/>
  <c r="E36" i="2"/>
  <c r="E33" i="2"/>
  <c r="E32" i="2"/>
  <c r="E31" i="2"/>
  <c r="E30" i="2"/>
  <c r="E29" i="2"/>
  <c r="E28" i="2"/>
  <c r="E27" i="2"/>
  <c r="E26" i="2"/>
  <c r="E23" i="2"/>
  <c r="E22" i="2"/>
  <c r="E21" i="2"/>
  <c r="E20" i="2"/>
  <c r="E19" i="2"/>
  <c r="E18" i="2"/>
  <c r="E17" i="2"/>
  <c r="E16" i="2"/>
  <c r="E15" i="2"/>
  <c r="E14" i="2"/>
  <c r="E13" i="2"/>
  <c r="E12" i="2"/>
  <c r="E5" i="2"/>
  <c r="E6" i="2"/>
  <c r="E7" i="2"/>
  <c r="C37" i="2"/>
  <c r="AN37" i="2" s="1"/>
  <c r="C36" i="2"/>
  <c r="C33" i="2"/>
  <c r="AN33" i="2" s="1"/>
  <c r="C32" i="2"/>
  <c r="AN32" i="2" s="1"/>
  <c r="C31" i="2"/>
  <c r="AN31" i="2" s="1"/>
  <c r="C30" i="2"/>
  <c r="AN30" i="2" s="1"/>
  <c r="C29" i="2"/>
  <c r="AN29" i="2" s="1"/>
  <c r="C28" i="2"/>
  <c r="AN28" i="2" s="1"/>
  <c r="C27" i="2"/>
  <c r="AN27" i="2" s="1"/>
  <c r="C26" i="2"/>
  <c r="AN26" i="2" s="1"/>
  <c r="C23" i="2"/>
  <c r="AN23" i="2" s="1"/>
  <c r="C22" i="2"/>
  <c r="AN22" i="2" s="1"/>
  <c r="C21" i="2"/>
  <c r="AN21" i="2" s="1"/>
  <c r="C20" i="2"/>
  <c r="AN20" i="2" s="1"/>
  <c r="C19" i="2"/>
  <c r="AN19" i="2" s="1"/>
  <c r="C18" i="2"/>
  <c r="AN18" i="2" s="1"/>
  <c r="C17" i="2"/>
  <c r="AN17" i="2" s="1"/>
  <c r="C16" i="2"/>
  <c r="AN16" i="2" s="1"/>
  <c r="C15" i="2"/>
  <c r="AN15" i="2" s="1"/>
  <c r="C14" i="2"/>
  <c r="AN14" i="2" s="1"/>
  <c r="C13" i="2"/>
  <c r="AN13" i="2" s="1"/>
  <c r="C12" i="2"/>
  <c r="AN12" i="2" s="1"/>
  <c r="C5" i="2"/>
  <c r="AN5" i="2" s="1"/>
  <c r="C6" i="2"/>
  <c r="AN6" i="2" s="1"/>
  <c r="C7" i="2"/>
  <c r="AN7" i="2" s="1"/>
  <c r="AK4" i="2"/>
  <c r="AI4" i="2"/>
  <c r="AG4" i="2"/>
  <c r="AE4" i="2"/>
  <c r="AC4" i="2"/>
  <c r="W4" i="2"/>
  <c r="U4" i="2"/>
  <c r="S4" i="2"/>
  <c r="Q4" i="2"/>
  <c r="O4" i="2"/>
  <c r="M4" i="2"/>
  <c r="K4" i="2"/>
  <c r="I4" i="2"/>
  <c r="G4" i="2"/>
  <c r="E4" i="2"/>
  <c r="C4" i="2"/>
  <c r="AO36" i="2"/>
  <c r="D32" i="10"/>
  <c r="D31" i="10"/>
  <c r="D30" i="10"/>
  <c r="D29" i="10"/>
  <c r="D28" i="10"/>
  <c r="D27" i="10"/>
  <c r="D22" i="10"/>
  <c r="D21" i="10"/>
  <c r="D20" i="10"/>
  <c r="D19" i="10"/>
  <c r="D18" i="10"/>
  <c r="D17" i="10"/>
  <c r="D16" i="10"/>
  <c r="D15" i="10"/>
  <c r="D14" i="10"/>
  <c r="D13" i="10"/>
  <c r="D6" i="10"/>
  <c r="D5" i="10"/>
  <c r="D3" i="10"/>
  <c r="Z37" i="1"/>
  <c r="Z38" i="1" s="1"/>
  <c r="Z36" i="1"/>
  <c r="Z33" i="1"/>
  <c r="Z32" i="1"/>
  <c r="Z31" i="1"/>
  <c r="Z30" i="1"/>
  <c r="Z29" i="1"/>
  <c r="Z34" i="1" s="1"/>
  <c r="Z28" i="1"/>
  <c r="Z27" i="1"/>
  <c r="Z26" i="1"/>
  <c r="Z23" i="1"/>
  <c r="Z22" i="1"/>
  <c r="Z21" i="1"/>
  <c r="Z20" i="1"/>
  <c r="Z19" i="1"/>
  <c r="Z18" i="1"/>
  <c r="Z17" i="1"/>
  <c r="Z16" i="1"/>
  <c r="Z15" i="1"/>
  <c r="Z24" i="1" s="1"/>
  <c r="Z14" i="1"/>
  <c r="Z13" i="1"/>
  <c r="Z12" i="1"/>
  <c r="Z5" i="1"/>
  <c r="Z6" i="1"/>
  <c r="Z7" i="1"/>
  <c r="Z4" i="1"/>
  <c r="AN4" i="2" l="1"/>
  <c r="AO8" i="2"/>
  <c r="D4" i="10"/>
  <c r="AO38" i="2"/>
  <c r="D36" i="10"/>
  <c r="AO24" i="2"/>
  <c r="D12" i="10"/>
  <c r="AO34" i="2"/>
  <c r="D26" i="10"/>
  <c r="M38" i="6"/>
  <c r="M41" i="6" s="1"/>
  <c r="N41" i="6"/>
  <c r="N43" i="6" s="1"/>
  <c r="AZ41" i="4"/>
  <c r="AZ43" i="4" s="1"/>
  <c r="AZ8" i="4"/>
  <c r="BK41" i="3"/>
  <c r="BK43" i="3" s="1"/>
  <c r="AN38" i="2"/>
  <c r="AN36" i="2"/>
  <c r="AN8" i="2"/>
  <c r="Z41" i="1"/>
  <c r="Z8" i="1"/>
  <c r="AW37" i="4"/>
  <c r="AW36" i="4"/>
  <c r="AW33" i="4"/>
  <c r="AW32" i="4"/>
  <c r="AW31" i="4"/>
  <c r="AW30" i="4"/>
  <c r="AW29" i="4"/>
  <c r="AW28" i="4"/>
  <c r="AW27" i="4"/>
  <c r="AW26" i="4"/>
  <c r="AW23" i="4"/>
  <c r="AW22" i="4"/>
  <c r="AW21" i="4"/>
  <c r="AW20" i="4"/>
  <c r="AW19" i="4"/>
  <c r="AW18" i="4"/>
  <c r="AW17" i="4"/>
  <c r="AW16" i="4"/>
  <c r="AW15" i="4"/>
  <c r="AW14" i="4"/>
  <c r="AW13" i="4"/>
  <c r="AW12" i="4"/>
  <c r="AW5" i="4"/>
  <c r="AW6" i="4"/>
  <c r="AW7" i="4"/>
  <c r="AU37" i="4"/>
  <c r="AU36" i="4"/>
  <c r="AU33" i="4"/>
  <c r="AU32" i="4"/>
  <c r="AU31" i="4"/>
  <c r="AU30" i="4"/>
  <c r="AU29" i="4"/>
  <c r="AU28" i="4"/>
  <c r="AU27" i="4"/>
  <c r="AU26" i="4"/>
  <c r="AU23" i="4"/>
  <c r="AU22" i="4"/>
  <c r="AU21" i="4"/>
  <c r="AU20" i="4"/>
  <c r="AU19" i="4"/>
  <c r="AU18" i="4"/>
  <c r="AU17" i="4"/>
  <c r="AU16" i="4"/>
  <c r="AU15" i="4"/>
  <c r="AU14" i="4"/>
  <c r="AU13" i="4"/>
  <c r="AU12" i="4"/>
  <c r="AU5" i="4"/>
  <c r="AU6" i="4"/>
  <c r="AU7" i="4"/>
  <c r="AS37" i="4"/>
  <c r="AS36" i="4"/>
  <c r="AS33" i="4"/>
  <c r="AS32" i="4"/>
  <c r="AS31" i="4"/>
  <c r="AS30" i="4"/>
  <c r="AS29" i="4"/>
  <c r="AS28" i="4"/>
  <c r="AS27" i="4"/>
  <c r="AS26" i="4"/>
  <c r="AS23" i="4"/>
  <c r="AS22" i="4"/>
  <c r="AS21" i="4"/>
  <c r="AS20" i="4"/>
  <c r="AS19" i="4"/>
  <c r="AS18" i="4"/>
  <c r="AS17" i="4"/>
  <c r="AS16" i="4"/>
  <c r="AS15" i="4"/>
  <c r="AS14" i="4"/>
  <c r="AS13" i="4"/>
  <c r="AS12" i="4"/>
  <c r="AS5" i="4"/>
  <c r="AS6" i="4"/>
  <c r="AS7" i="4"/>
  <c r="AQ33" i="4"/>
  <c r="AQ32" i="4"/>
  <c r="AQ31" i="4"/>
  <c r="AQ30" i="4"/>
  <c r="AQ29" i="4"/>
  <c r="AQ28" i="4"/>
  <c r="AQ27" i="4"/>
  <c r="AQ26" i="4"/>
  <c r="AQ23" i="4"/>
  <c r="AQ22" i="4"/>
  <c r="AQ21" i="4"/>
  <c r="AQ20" i="4"/>
  <c r="AQ19" i="4"/>
  <c r="AQ18" i="4"/>
  <c r="AQ17" i="4"/>
  <c r="AQ16" i="4"/>
  <c r="AQ15" i="4"/>
  <c r="AQ14" i="4"/>
  <c r="AQ13" i="4"/>
  <c r="AQ12" i="4"/>
  <c r="AQ5" i="4"/>
  <c r="AQ6" i="4"/>
  <c r="AQ7" i="4"/>
  <c r="AO37" i="4"/>
  <c r="AO36" i="4"/>
  <c r="AO33" i="4"/>
  <c r="AO32" i="4"/>
  <c r="AO31" i="4"/>
  <c r="AO30" i="4"/>
  <c r="AO29" i="4"/>
  <c r="AO28" i="4"/>
  <c r="AO27" i="4"/>
  <c r="AO26" i="4"/>
  <c r="AO23" i="4"/>
  <c r="AO22" i="4"/>
  <c r="AO21" i="4"/>
  <c r="AO20" i="4"/>
  <c r="AO19" i="4"/>
  <c r="AO18" i="4"/>
  <c r="AO17" i="4"/>
  <c r="AO16" i="4"/>
  <c r="AO15" i="4"/>
  <c r="AO14" i="4"/>
  <c r="AO13" i="4"/>
  <c r="AO12" i="4"/>
  <c r="AO5" i="4"/>
  <c r="AO6" i="4"/>
  <c r="AO7" i="4"/>
  <c r="AM37" i="4"/>
  <c r="AM36" i="4"/>
  <c r="AM33" i="4"/>
  <c r="AM32" i="4"/>
  <c r="AM31" i="4"/>
  <c r="AM30" i="4"/>
  <c r="AM29" i="4"/>
  <c r="AM28" i="4"/>
  <c r="AM27" i="4"/>
  <c r="AM26" i="4"/>
  <c r="AM23" i="4"/>
  <c r="AM22" i="4"/>
  <c r="AM21" i="4"/>
  <c r="AM20" i="4"/>
  <c r="AM19" i="4"/>
  <c r="AM18" i="4"/>
  <c r="AM17" i="4"/>
  <c r="AM16" i="4"/>
  <c r="AM15" i="4"/>
  <c r="AM14" i="4"/>
  <c r="AM13" i="4"/>
  <c r="AM12" i="4"/>
  <c r="AM5" i="4"/>
  <c r="AM6" i="4"/>
  <c r="AM7" i="4"/>
  <c r="AK37" i="4"/>
  <c r="AK36" i="4"/>
  <c r="AK33" i="4"/>
  <c r="AK32" i="4"/>
  <c r="AK31" i="4"/>
  <c r="AK30" i="4"/>
  <c r="AK29" i="4"/>
  <c r="AK28" i="4"/>
  <c r="AK27" i="4"/>
  <c r="AK26" i="4"/>
  <c r="AK23" i="4"/>
  <c r="AK22" i="4"/>
  <c r="AK21" i="4"/>
  <c r="AK20" i="4"/>
  <c r="AK19" i="4"/>
  <c r="AK18" i="4"/>
  <c r="AK17" i="4"/>
  <c r="AK16" i="4"/>
  <c r="AK15" i="4"/>
  <c r="AK14" i="4"/>
  <c r="AK13" i="4"/>
  <c r="AK12" i="4"/>
  <c r="AK5" i="4"/>
  <c r="AK6" i="4"/>
  <c r="AK7" i="4"/>
  <c r="AI37" i="4"/>
  <c r="AI36" i="4"/>
  <c r="AI33" i="4"/>
  <c r="AI32" i="4"/>
  <c r="AI31" i="4"/>
  <c r="AI30" i="4"/>
  <c r="AI29" i="4"/>
  <c r="AI28" i="4"/>
  <c r="AI27" i="4"/>
  <c r="AI26" i="4"/>
  <c r="AI23" i="4"/>
  <c r="AI22" i="4"/>
  <c r="AI21" i="4"/>
  <c r="AI20" i="4"/>
  <c r="AI19" i="4"/>
  <c r="AI18" i="4"/>
  <c r="AI17" i="4"/>
  <c r="AI16" i="4"/>
  <c r="AI15" i="4"/>
  <c r="AI14" i="4"/>
  <c r="AI13" i="4"/>
  <c r="AI12" i="4"/>
  <c r="AI5" i="4"/>
  <c r="AI6" i="4"/>
  <c r="AI7" i="4"/>
  <c r="AG37" i="4"/>
  <c r="AG36" i="4"/>
  <c r="AG33" i="4"/>
  <c r="AG32" i="4"/>
  <c r="AG31" i="4"/>
  <c r="AG30" i="4"/>
  <c r="AG29" i="4"/>
  <c r="AG28" i="4"/>
  <c r="AG27" i="4"/>
  <c r="AG26" i="4"/>
  <c r="AG23" i="4"/>
  <c r="AG22" i="4"/>
  <c r="AG21" i="4"/>
  <c r="AG20" i="4"/>
  <c r="AG19" i="4"/>
  <c r="AG18" i="4"/>
  <c r="AG17" i="4"/>
  <c r="AG16" i="4"/>
  <c r="AG15" i="4"/>
  <c r="AG14" i="4"/>
  <c r="AG13" i="4"/>
  <c r="AG12" i="4"/>
  <c r="AG5" i="4"/>
  <c r="AG6" i="4"/>
  <c r="AG7" i="4"/>
  <c r="AE37" i="4"/>
  <c r="AE36" i="4"/>
  <c r="AE33" i="4"/>
  <c r="AE32" i="4"/>
  <c r="AE31" i="4"/>
  <c r="AE30" i="4"/>
  <c r="AE29" i="4"/>
  <c r="AE28" i="4"/>
  <c r="AE27" i="4"/>
  <c r="AE26" i="4"/>
  <c r="AE23" i="4"/>
  <c r="AE22" i="4"/>
  <c r="AE21" i="4"/>
  <c r="AE20" i="4"/>
  <c r="AE19" i="4"/>
  <c r="AE18" i="4"/>
  <c r="AE17" i="4"/>
  <c r="AE16" i="4"/>
  <c r="AE15" i="4"/>
  <c r="AE14" i="4"/>
  <c r="AE13" i="4"/>
  <c r="AE12" i="4"/>
  <c r="AE5" i="4"/>
  <c r="AE6" i="4"/>
  <c r="AE7" i="4"/>
  <c r="AC37" i="4"/>
  <c r="AC36" i="4"/>
  <c r="AC33" i="4"/>
  <c r="AC32" i="4"/>
  <c r="AC31" i="4"/>
  <c r="AC30" i="4"/>
  <c r="AC29" i="4"/>
  <c r="AC28" i="4"/>
  <c r="AC27" i="4"/>
  <c r="AC26" i="4"/>
  <c r="AC23" i="4"/>
  <c r="AC22" i="4"/>
  <c r="AC21" i="4"/>
  <c r="AC20" i="4"/>
  <c r="AC19" i="4"/>
  <c r="AC18" i="4"/>
  <c r="AC17" i="4"/>
  <c r="AC16" i="4"/>
  <c r="AC15" i="4"/>
  <c r="AC14" i="4"/>
  <c r="AC13" i="4"/>
  <c r="AC12" i="4"/>
  <c r="AC5" i="4"/>
  <c r="AC6" i="4"/>
  <c r="AC7" i="4"/>
  <c r="AA33" i="4"/>
  <c r="AA32" i="4"/>
  <c r="AA31" i="4"/>
  <c r="AA30" i="4"/>
  <c r="AA29" i="4"/>
  <c r="AA28" i="4"/>
  <c r="AA27" i="4"/>
  <c r="AA26" i="4"/>
  <c r="AA23" i="4"/>
  <c r="AA22" i="4"/>
  <c r="AA21" i="4"/>
  <c r="AA20" i="4"/>
  <c r="AA19" i="4"/>
  <c r="AA18" i="4"/>
  <c r="AA17" i="4"/>
  <c r="AA16" i="4"/>
  <c r="AA15" i="4"/>
  <c r="AA14" i="4"/>
  <c r="AA13" i="4"/>
  <c r="AA12" i="4"/>
  <c r="AA5" i="4"/>
  <c r="AA6" i="4"/>
  <c r="AA7" i="4"/>
  <c r="Y37" i="4"/>
  <c r="Y36" i="4"/>
  <c r="Y33" i="4"/>
  <c r="Y32" i="4"/>
  <c r="Y31" i="4"/>
  <c r="Y30" i="4"/>
  <c r="Y29" i="4"/>
  <c r="Y28" i="4"/>
  <c r="Y27" i="4"/>
  <c r="Y26" i="4"/>
  <c r="Y23" i="4"/>
  <c r="Y22" i="4"/>
  <c r="Y21" i="4"/>
  <c r="Y20" i="4"/>
  <c r="Y19" i="4"/>
  <c r="Y18" i="4"/>
  <c r="Y17" i="4"/>
  <c r="Y16" i="4"/>
  <c r="Y15" i="4"/>
  <c r="Y14" i="4"/>
  <c r="Y13" i="4"/>
  <c r="Y12" i="4"/>
  <c r="Y5" i="4"/>
  <c r="Y6" i="4"/>
  <c r="Y7" i="4"/>
  <c r="W37" i="4"/>
  <c r="W36" i="4"/>
  <c r="W33" i="4"/>
  <c r="W32" i="4"/>
  <c r="W31" i="4"/>
  <c r="W30" i="4"/>
  <c r="W29" i="4"/>
  <c r="W28" i="4"/>
  <c r="W27" i="4"/>
  <c r="W26" i="4"/>
  <c r="W23" i="4"/>
  <c r="W22" i="4"/>
  <c r="W21" i="4"/>
  <c r="W20" i="4"/>
  <c r="W19" i="4"/>
  <c r="W18" i="4"/>
  <c r="W17" i="4"/>
  <c r="W16" i="4"/>
  <c r="W15" i="4"/>
  <c r="W14" i="4"/>
  <c r="W13" i="4"/>
  <c r="W12" i="4"/>
  <c r="W5" i="4"/>
  <c r="W6" i="4"/>
  <c r="W7" i="4"/>
  <c r="U37" i="4"/>
  <c r="U36" i="4"/>
  <c r="U33" i="4"/>
  <c r="U32" i="4"/>
  <c r="U31" i="4"/>
  <c r="U30" i="4"/>
  <c r="U29" i="4"/>
  <c r="U28" i="4"/>
  <c r="U27" i="4"/>
  <c r="U26" i="4"/>
  <c r="U23" i="4"/>
  <c r="U22" i="4"/>
  <c r="U21" i="4"/>
  <c r="U20" i="4"/>
  <c r="U19" i="4"/>
  <c r="U18" i="4"/>
  <c r="U17" i="4"/>
  <c r="U16" i="4"/>
  <c r="U15" i="4"/>
  <c r="U14" i="4"/>
  <c r="U13" i="4"/>
  <c r="U12" i="4"/>
  <c r="U5" i="4"/>
  <c r="U6" i="4"/>
  <c r="U7" i="4"/>
  <c r="S37" i="4"/>
  <c r="S36" i="4"/>
  <c r="S33" i="4"/>
  <c r="S32" i="4"/>
  <c r="S31" i="4"/>
  <c r="S30" i="4"/>
  <c r="S29" i="4"/>
  <c r="S28" i="4"/>
  <c r="S27" i="4"/>
  <c r="S26" i="4"/>
  <c r="S23" i="4"/>
  <c r="S22" i="4"/>
  <c r="S21" i="4"/>
  <c r="S20" i="4"/>
  <c r="S19" i="4"/>
  <c r="S18" i="4"/>
  <c r="S17" i="4"/>
  <c r="S16" i="4"/>
  <c r="S15" i="4"/>
  <c r="S14" i="4"/>
  <c r="S13" i="4"/>
  <c r="S12" i="4"/>
  <c r="S5" i="4"/>
  <c r="S6" i="4"/>
  <c r="S7" i="4"/>
  <c r="Q37" i="4"/>
  <c r="Q36" i="4"/>
  <c r="Q33" i="4"/>
  <c r="Q32" i="4"/>
  <c r="Q31" i="4"/>
  <c r="Q30" i="4"/>
  <c r="Q29" i="4"/>
  <c r="Q28" i="4"/>
  <c r="Q27" i="4"/>
  <c r="Q26" i="4"/>
  <c r="Q23" i="4"/>
  <c r="Q22" i="4"/>
  <c r="Q21" i="4"/>
  <c r="Q20" i="4"/>
  <c r="Q19" i="4"/>
  <c r="Q18" i="4"/>
  <c r="Q17" i="4"/>
  <c r="Q16" i="4"/>
  <c r="Q15" i="4"/>
  <c r="Q14" i="4"/>
  <c r="Q13" i="4"/>
  <c r="Q12" i="4"/>
  <c r="Q5" i="4"/>
  <c r="Q6" i="4"/>
  <c r="Q7" i="4"/>
  <c r="O37" i="4"/>
  <c r="O36" i="4"/>
  <c r="O33" i="4"/>
  <c r="O32" i="4"/>
  <c r="O31" i="4"/>
  <c r="O30" i="4"/>
  <c r="O29" i="4"/>
  <c r="O28" i="4"/>
  <c r="O27" i="4"/>
  <c r="O26" i="4"/>
  <c r="O23" i="4"/>
  <c r="O22" i="4"/>
  <c r="O21" i="4"/>
  <c r="O20" i="4"/>
  <c r="O19" i="4"/>
  <c r="O18" i="4"/>
  <c r="O17" i="4"/>
  <c r="O16" i="4"/>
  <c r="O15" i="4"/>
  <c r="O14" i="4"/>
  <c r="O13" i="4"/>
  <c r="O12" i="4"/>
  <c r="O5" i="4"/>
  <c r="O6" i="4"/>
  <c r="O7" i="4"/>
  <c r="K37" i="4"/>
  <c r="K36" i="4"/>
  <c r="K33" i="4"/>
  <c r="K32" i="4"/>
  <c r="K31" i="4"/>
  <c r="K30" i="4"/>
  <c r="K29" i="4"/>
  <c r="K28" i="4"/>
  <c r="K27" i="4"/>
  <c r="K26" i="4"/>
  <c r="K23" i="4"/>
  <c r="K22" i="4"/>
  <c r="K21" i="4"/>
  <c r="K20" i="4"/>
  <c r="K19" i="4"/>
  <c r="K18" i="4"/>
  <c r="K17" i="4"/>
  <c r="K16" i="4"/>
  <c r="K15" i="4"/>
  <c r="K14" i="4"/>
  <c r="K13" i="4"/>
  <c r="K12" i="4"/>
  <c r="K5" i="4"/>
  <c r="K6" i="4"/>
  <c r="K7" i="4"/>
  <c r="M37" i="4"/>
  <c r="M36" i="4"/>
  <c r="M33" i="4"/>
  <c r="M32" i="4"/>
  <c r="M31" i="4"/>
  <c r="M30" i="4"/>
  <c r="M29" i="4"/>
  <c r="M28" i="4"/>
  <c r="M27" i="4"/>
  <c r="M26" i="4"/>
  <c r="M23" i="4"/>
  <c r="M22" i="4"/>
  <c r="M21" i="4"/>
  <c r="M20" i="4"/>
  <c r="M19" i="4"/>
  <c r="M18" i="4"/>
  <c r="M17" i="4"/>
  <c r="M16" i="4"/>
  <c r="M15" i="4"/>
  <c r="M14" i="4"/>
  <c r="M13" i="4"/>
  <c r="M12" i="4"/>
  <c r="M5" i="4"/>
  <c r="M6" i="4"/>
  <c r="M7" i="4"/>
  <c r="I37" i="4"/>
  <c r="I36" i="4"/>
  <c r="I33" i="4"/>
  <c r="I32" i="4"/>
  <c r="I31" i="4"/>
  <c r="I30" i="4"/>
  <c r="I29" i="4"/>
  <c r="I28" i="4"/>
  <c r="I27" i="4"/>
  <c r="I26" i="4"/>
  <c r="I23" i="4"/>
  <c r="I22" i="4"/>
  <c r="I21" i="4"/>
  <c r="I20" i="4"/>
  <c r="I19" i="4"/>
  <c r="I18" i="4"/>
  <c r="I17" i="4"/>
  <c r="I16" i="4"/>
  <c r="I15" i="4"/>
  <c r="I14" i="4"/>
  <c r="I13" i="4"/>
  <c r="I12" i="4"/>
  <c r="I5" i="4"/>
  <c r="I6" i="4"/>
  <c r="I7" i="4"/>
  <c r="G37" i="4"/>
  <c r="G36" i="4"/>
  <c r="G33" i="4"/>
  <c r="G32" i="4"/>
  <c r="G31" i="4"/>
  <c r="G30" i="4"/>
  <c r="G29" i="4"/>
  <c r="G28" i="4"/>
  <c r="G27" i="4"/>
  <c r="G26" i="4"/>
  <c r="G23" i="4"/>
  <c r="G22" i="4"/>
  <c r="G21" i="4"/>
  <c r="G20" i="4"/>
  <c r="G19" i="4"/>
  <c r="G18" i="4"/>
  <c r="G17" i="4"/>
  <c r="G16" i="4"/>
  <c r="G15" i="4"/>
  <c r="G14" i="4"/>
  <c r="G13" i="4"/>
  <c r="G12" i="4"/>
  <c r="G5" i="4"/>
  <c r="G6" i="4"/>
  <c r="G7" i="4"/>
  <c r="E37" i="4"/>
  <c r="E36" i="4"/>
  <c r="E33" i="4"/>
  <c r="E32" i="4"/>
  <c r="E31" i="4"/>
  <c r="E30" i="4"/>
  <c r="E29" i="4"/>
  <c r="E28" i="4"/>
  <c r="E27" i="4"/>
  <c r="E26" i="4"/>
  <c r="E23" i="4"/>
  <c r="E22" i="4"/>
  <c r="E21" i="4"/>
  <c r="E20" i="4"/>
  <c r="E19" i="4"/>
  <c r="E18" i="4"/>
  <c r="E17" i="4"/>
  <c r="E16" i="4"/>
  <c r="E15" i="4"/>
  <c r="E14" i="4"/>
  <c r="E13" i="4"/>
  <c r="E12" i="4"/>
  <c r="E5" i="4"/>
  <c r="E6" i="4"/>
  <c r="E7" i="4"/>
  <c r="C37" i="4"/>
  <c r="AY37" i="4" s="1"/>
  <c r="AY38" i="4" s="1"/>
  <c r="C36" i="4"/>
  <c r="C33" i="4"/>
  <c r="C32" i="4"/>
  <c r="C31" i="4"/>
  <c r="AY31" i="4" s="1"/>
  <c r="C30" i="4"/>
  <c r="C29" i="4"/>
  <c r="C28" i="4"/>
  <c r="C27" i="4"/>
  <c r="AY27" i="4" s="1"/>
  <c r="C26" i="4"/>
  <c r="C23" i="4"/>
  <c r="C22" i="4"/>
  <c r="C21" i="4"/>
  <c r="AY21" i="4" s="1"/>
  <c r="C20" i="4"/>
  <c r="C19" i="4"/>
  <c r="C18" i="4"/>
  <c r="C17" i="4"/>
  <c r="AY17" i="4" s="1"/>
  <c r="C16" i="4"/>
  <c r="C15" i="4"/>
  <c r="C14" i="4"/>
  <c r="C13" i="4"/>
  <c r="AY13" i="4" s="1"/>
  <c r="C12" i="4"/>
  <c r="C5" i="4"/>
  <c r="AY5" i="4" s="1"/>
  <c r="C6" i="4"/>
  <c r="C7" i="4"/>
  <c r="AY7" i="4" s="1"/>
  <c r="AW4" i="4"/>
  <c r="AU4" i="4"/>
  <c r="AS4" i="4"/>
  <c r="AQ4" i="4"/>
  <c r="AO4" i="4"/>
  <c r="AM4" i="4"/>
  <c r="AK4" i="4"/>
  <c r="AI4" i="4"/>
  <c r="AG4" i="4"/>
  <c r="AE4" i="4"/>
  <c r="AC4" i="4"/>
  <c r="AA4" i="4"/>
  <c r="Y4" i="4"/>
  <c r="W4" i="4"/>
  <c r="U4" i="4"/>
  <c r="S4" i="4"/>
  <c r="Q4" i="4"/>
  <c r="O4" i="4"/>
  <c r="M4" i="4"/>
  <c r="K4" i="4"/>
  <c r="I4" i="4"/>
  <c r="G4" i="4"/>
  <c r="E4" i="4"/>
  <c r="C4" i="4"/>
  <c r="AY4" i="4" s="1"/>
  <c r="BG37" i="3"/>
  <c r="BG33" i="3"/>
  <c r="BG32" i="3"/>
  <c r="BG31" i="3"/>
  <c r="BG30" i="3"/>
  <c r="BG29" i="3"/>
  <c r="BG28" i="3"/>
  <c r="BG27" i="3"/>
  <c r="BG26" i="3"/>
  <c r="BG23" i="3"/>
  <c r="BG22" i="3"/>
  <c r="BG21" i="3"/>
  <c r="BG20" i="3"/>
  <c r="BG19" i="3"/>
  <c r="BG18" i="3"/>
  <c r="BG17" i="3"/>
  <c r="BG16" i="3"/>
  <c r="BG15" i="3"/>
  <c r="BG14" i="3"/>
  <c r="BG13" i="3"/>
  <c r="BG12" i="3"/>
  <c r="BG5" i="3"/>
  <c r="BG6" i="3"/>
  <c r="BG7" i="3"/>
  <c r="BG4" i="3"/>
  <c r="BE37" i="3"/>
  <c r="BE33" i="3"/>
  <c r="BE32" i="3"/>
  <c r="BE31" i="3"/>
  <c r="BE30" i="3"/>
  <c r="BE29" i="3"/>
  <c r="BE28" i="3"/>
  <c r="BE27" i="3"/>
  <c r="BE26" i="3"/>
  <c r="BE23" i="3"/>
  <c r="BE22" i="3"/>
  <c r="BE21" i="3"/>
  <c r="BE20" i="3"/>
  <c r="BE19" i="3"/>
  <c r="BE18" i="3"/>
  <c r="BE17" i="3"/>
  <c r="BE16" i="3"/>
  <c r="BE15" i="3"/>
  <c r="BE14" i="3"/>
  <c r="BE13" i="3"/>
  <c r="BE12" i="3"/>
  <c r="BE5" i="3"/>
  <c r="BE6" i="3"/>
  <c r="BE7" i="3"/>
  <c r="BE4" i="3"/>
  <c r="BC37" i="3"/>
  <c r="BC33" i="3"/>
  <c r="BC32" i="3"/>
  <c r="BC31" i="3"/>
  <c r="BC30" i="3"/>
  <c r="BC29" i="3"/>
  <c r="BC28" i="3"/>
  <c r="BC27" i="3"/>
  <c r="BC26" i="3"/>
  <c r="BC23" i="3"/>
  <c r="BC22" i="3"/>
  <c r="BC21" i="3"/>
  <c r="BC20" i="3"/>
  <c r="BC19" i="3"/>
  <c r="BC18" i="3"/>
  <c r="BC17" i="3"/>
  <c r="BC16" i="3"/>
  <c r="BC15" i="3"/>
  <c r="BC14" i="3"/>
  <c r="BC13" i="3"/>
  <c r="BC12" i="3"/>
  <c r="BC5" i="3"/>
  <c r="BC6" i="3"/>
  <c r="BC7" i="3"/>
  <c r="BC4" i="3"/>
  <c r="BA37" i="3"/>
  <c r="BA33" i="3"/>
  <c r="BA32" i="3"/>
  <c r="BA31" i="3"/>
  <c r="BA30" i="3"/>
  <c r="BA29" i="3"/>
  <c r="BA28" i="3"/>
  <c r="BA27" i="3"/>
  <c r="BA26" i="3"/>
  <c r="BA23" i="3"/>
  <c r="BA22" i="3"/>
  <c r="BA21" i="3"/>
  <c r="BA20" i="3"/>
  <c r="BA19" i="3"/>
  <c r="BA18" i="3"/>
  <c r="BA17" i="3"/>
  <c r="BA16" i="3"/>
  <c r="BA15" i="3"/>
  <c r="BA14" i="3"/>
  <c r="BA13" i="3"/>
  <c r="BA12" i="3"/>
  <c r="BA5" i="3"/>
  <c r="BA6" i="3"/>
  <c r="BA7" i="3"/>
  <c r="BA4" i="3"/>
  <c r="AY37" i="3"/>
  <c r="AY33" i="3"/>
  <c r="AY32" i="3"/>
  <c r="AY31" i="3"/>
  <c r="AY30" i="3"/>
  <c r="AY29" i="3"/>
  <c r="AY28" i="3"/>
  <c r="AY27" i="3"/>
  <c r="AY26" i="3"/>
  <c r="AY23" i="3"/>
  <c r="AY22" i="3"/>
  <c r="AY21" i="3"/>
  <c r="AY20" i="3"/>
  <c r="AY19" i="3"/>
  <c r="AY18" i="3"/>
  <c r="AY17" i="3"/>
  <c r="AY16" i="3"/>
  <c r="AY15" i="3"/>
  <c r="AY14" i="3"/>
  <c r="AY13" i="3"/>
  <c r="AY12" i="3"/>
  <c r="AY5" i="3"/>
  <c r="AY6" i="3"/>
  <c r="AY7" i="3"/>
  <c r="AY4" i="3"/>
  <c r="AW37" i="3"/>
  <c r="AW33" i="3"/>
  <c r="AW32" i="3"/>
  <c r="AW31" i="3"/>
  <c r="AW30" i="3"/>
  <c r="AW29" i="3"/>
  <c r="AW28" i="3"/>
  <c r="AW27" i="3"/>
  <c r="AW26" i="3"/>
  <c r="AW23" i="3"/>
  <c r="AW22" i="3"/>
  <c r="AW21" i="3"/>
  <c r="AW20" i="3"/>
  <c r="AW19" i="3"/>
  <c r="AW18" i="3"/>
  <c r="AW17" i="3"/>
  <c r="AW16" i="3"/>
  <c r="AW15" i="3"/>
  <c r="AW14" i="3"/>
  <c r="AW13" i="3"/>
  <c r="AW12" i="3"/>
  <c r="AW5" i="3"/>
  <c r="AW6" i="3"/>
  <c r="AW7" i="3"/>
  <c r="AW4" i="3"/>
  <c r="AU37" i="3"/>
  <c r="AU33" i="3"/>
  <c r="AU32" i="3"/>
  <c r="AU31" i="3"/>
  <c r="AU30" i="3"/>
  <c r="AU29" i="3"/>
  <c r="AU28" i="3"/>
  <c r="AU27" i="3"/>
  <c r="AU26" i="3"/>
  <c r="AU23" i="3"/>
  <c r="AU22" i="3"/>
  <c r="AU21" i="3"/>
  <c r="AU20" i="3"/>
  <c r="AU19" i="3"/>
  <c r="AU18" i="3"/>
  <c r="AU17" i="3"/>
  <c r="AU16" i="3"/>
  <c r="AU15" i="3"/>
  <c r="AU14" i="3"/>
  <c r="AU13" i="3"/>
  <c r="AU12" i="3"/>
  <c r="AU5" i="3"/>
  <c r="AU6" i="3"/>
  <c r="AU7" i="3"/>
  <c r="AU4" i="3"/>
  <c r="AS37" i="3"/>
  <c r="AS33" i="3"/>
  <c r="AS32" i="3"/>
  <c r="AS31" i="3"/>
  <c r="AS30" i="3"/>
  <c r="AS29" i="3"/>
  <c r="AS28" i="3"/>
  <c r="AS27" i="3"/>
  <c r="AS26" i="3"/>
  <c r="AS23" i="3"/>
  <c r="AS22" i="3"/>
  <c r="AS21" i="3"/>
  <c r="AS20" i="3"/>
  <c r="AS19" i="3"/>
  <c r="AS18" i="3"/>
  <c r="AS17" i="3"/>
  <c r="AS16" i="3"/>
  <c r="AS15" i="3"/>
  <c r="AS14" i="3"/>
  <c r="AS13" i="3"/>
  <c r="AS12" i="3"/>
  <c r="AS5" i="3"/>
  <c r="AS6" i="3"/>
  <c r="AS7" i="3"/>
  <c r="AS4" i="3"/>
  <c r="AQ37" i="3"/>
  <c r="AQ33" i="3"/>
  <c r="AQ32" i="3"/>
  <c r="AQ31" i="3"/>
  <c r="AQ30" i="3"/>
  <c r="AQ29" i="3"/>
  <c r="AQ28" i="3"/>
  <c r="AQ27" i="3"/>
  <c r="AQ26" i="3"/>
  <c r="AQ23" i="3"/>
  <c r="AQ22" i="3"/>
  <c r="AQ21" i="3"/>
  <c r="AQ20" i="3"/>
  <c r="AQ19" i="3"/>
  <c r="AQ18" i="3"/>
  <c r="AQ17" i="3"/>
  <c r="AQ16" i="3"/>
  <c r="AQ15" i="3"/>
  <c r="AQ14" i="3"/>
  <c r="AQ13" i="3"/>
  <c r="AQ12" i="3"/>
  <c r="AQ5" i="3"/>
  <c r="AQ6" i="3"/>
  <c r="AQ7" i="3"/>
  <c r="AQ4" i="3"/>
  <c r="AO37" i="3"/>
  <c r="AO33" i="3"/>
  <c r="AO32" i="3"/>
  <c r="AO31" i="3"/>
  <c r="AO30" i="3"/>
  <c r="AO29" i="3"/>
  <c r="AO28" i="3"/>
  <c r="AO27" i="3"/>
  <c r="AO26" i="3"/>
  <c r="AO23" i="3"/>
  <c r="AO22" i="3"/>
  <c r="AO21" i="3"/>
  <c r="AO20" i="3"/>
  <c r="AO19" i="3"/>
  <c r="AO18" i="3"/>
  <c r="AO17" i="3"/>
  <c r="AO16" i="3"/>
  <c r="AO15" i="3"/>
  <c r="AO14" i="3"/>
  <c r="AO13" i="3"/>
  <c r="AO12" i="3"/>
  <c r="AO5" i="3"/>
  <c r="AO6" i="3"/>
  <c r="AO7" i="3"/>
  <c r="AO4" i="3"/>
  <c r="AM37" i="3"/>
  <c r="AM33" i="3"/>
  <c r="AM32" i="3"/>
  <c r="AM31" i="3"/>
  <c r="AM30" i="3"/>
  <c r="AM29" i="3"/>
  <c r="AM28" i="3"/>
  <c r="AM27" i="3"/>
  <c r="AM26" i="3"/>
  <c r="AM23" i="3"/>
  <c r="AM22" i="3"/>
  <c r="AM21" i="3"/>
  <c r="AM20" i="3"/>
  <c r="AM19" i="3"/>
  <c r="AM18" i="3"/>
  <c r="AM17" i="3"/>
  <c r="AM16" i="3"/>
  <c r="AM15" i="3"/>
  <c r="AM14" i="3"/>
  <c r="AM13" i="3"/>
  <c r="AM12" i="3"/>
  <c r="AM7" i="3"/>
  <c r="AM5" i="3"/>
  <c r="AM6" i="3"/>
  <c r="AM4" i="3"/>
  <c r="AK37" i="3"/>
  <c r="AK33" i="3"/>
  <c r="AK32" i="3"/>
  <c r="AK31" i="3"/>
  <c r="AK30" i="3"/>
  <c r="AK29" i="3"/>
  <c r="AK28" i="3"/>
  <c r="AK27" i="3"/>
  <c r="AK26" i="3"/>
  <c r="AK23" i="3"/>
  <c r="AK22" i="3"/>
  <c r="AK21" i="3"/>
  <c r="AK20" i="3"/>
  <c r="AK19" i="3"/>
  <c r="AK18" i="3"/>
  <c r="AK17" i="3"/>
  <c r="AK16" i="3"/>
  <c r="AK15" i="3"/>
  <c r="AK14" i="3"/>
  <c r="AK13" i="3"/>
  <c r="AK12" i="3"/>
  <c r="AK5" i="3"/>
  <c r="AK6" i="3"/>
  <c r="AK7" i="3"/>
  <c r="AK4" i="3"/>
  <c r="AI37" i="3"/>
  <c r="AI33" i="3"/>
  <c r="AI32" i="3"/>
  <c r="AI31" i="3"/>
  <c r="AI30" i="3"/>
  <c r="AI29" i="3"/>
  <c r="AI28" i="3"/>
  <c r="AI27" i="3"/>
  <c r="AI26" i="3"/>
  <c r="AI23" i="3"/>
  <c r="AI22" i="3"/>
  <c r="AI21" i="3"/>
  <c r="AI20" i="3"/>
  <c r="AI19" i="3"/>
  <c r="AI18" i="3"/>
  <c r="AI17" i="3"/>
  <c r="AI16" i="3"/>
  <c r="AI15" i="3"/>
  <c r="AI14" i="3"/>
  <c r="AI13" i="3"/>
  <c r="AI12" i="3"/>
  <c r="AI5" i="3"/>
  <c r="AI6" i="3"/>
  <c r="AI7" i="3"/>
  <c r="AI4" i="3"/>
  <c r="AG37" i="3"/>
  <c r="AG33" i="3"/>
  <c r="AG32" i="3"/>
  <c r="AG31" i="3"/>
  <c r="AG30" i="3"/>
  <c r="AG29" i="3"/>
  <c r="AG28" i="3"/>
  <c r="AG27" i="3"/>
  <c r="AG26" i="3"/>
  <c r="AG23" i="3"/>
  <c r="AG22" i="3"/>
  <c r="AG21" i="3"/>
  <c r="AG20" i="3"/>
  <c r="AG19" i="3"/>
  <c r="AG18" i="3"/>
  <c r="AG17" i="3"/>
  <c r="AG16" i="3"/>
  <c r="AG15" i="3"/>
  <c r="AG14" i="3"/>
  <c r="AG13" i="3"/>
  <c r="AG12" i="3"/>
  <c r="AG5" i="3"/>
  <c r="AG6" i="3"/>
  <c r="AG7" i="3"/>
  <c r="AG4" i="3"/>
  <c r="AE37" i="3"/>
  <c r="AE33" i="3"/>
  <c r="AE32" i="3"/>
  <c r="AE31" i="3"/>
  <c r="AE30" i="3"/>
  <c r="AE29" i="3"/>
  <c r="AE28" i="3"/>
  <c r="AE27" i="3"/>
  <c r="AE26" i="3"/>
  <c r="AE23" i="3"/>
  <c r="AE22" i="3"/>
  <c r="AE21" i="3"/>
  <c r="AE20" i="3"/>
  <c r="AE19" i="3"/>
  <c r="AE18" i="3"/>
  <c r="AE17" i="3"/>
  <c r="AE16" i="3"/>
  <c r="AE15" i="3"/>
  <c r="AE14" i="3"/>
  <c r="AE13" i="3"/>
  <c r="AE12" i="3"/>
  <c r="AE5" i="3"/>
  <c r="AE6" i="3"/>
  <c r="AE7" i="3"/>
  <c r="AE4" i="3"/>
  <c r="AC37" i="3"/>
  <c r="AC36" i="3"/>
  <c r="AC33" i="3"/>
  <c r="AC32" i="3"/>
  <c r="AC31" i="3"/>
  <c r="AC30" i="3"/>
  <c r="AC29" i="3"/>
  <c r="AC28" i="3"/>
  <c r="AC27" i="3"/>
  <c r="AC26" i="3"/>
  <c r="AC23" i="3"/>
  <c r="AC22" i="3"/>
  <c r="AC21" i="3"/>
  <c r="AC20" i="3"/>
  <c r="AC19" i="3"/>
  <c r="AC18" i="3"/>
  <c r="AC17" i="3"/>
  <c r="AC16" i="3"/>
  <c r="AC15" i="3"/>
  <c r="AC14" i="3"/>
  <c r="AC13" i="3"/>
  <c r="AC12" i="3"/>
  <c r="AC5" i="3"/>
  <c r="AC6" i="3"/>
  <c r="AC7" i="3"/>
  <c r="AC4" i="3"/>
  <c r="AA37" i="3"/>
  <c r="AA33" i="3"/>
  <c r="AA32" i="3"/>
  <c r="AA31" i="3"/>
  <c r="AA30" i="3"/>
  <c r="AA29" i="3"/>
  <c r="AA28" i="3"/>
  <c r="AA27" i="3"/>
  <c r="AA26" i="3"/>
  <c r="AA23" i="3"/>
  <c r="AA22" i="3"/>
  <c r="AA21" i="3"/>
  <c r="AA20" i="3"/>
  <c r="AA19" i="3"/>
  <c r="AA18" i="3"/>
  <c r="AA17" i="3"/>
  <c r="AA16" i="3"/>
  <c r="AA15" i="3"/>
  <c r="AA14" i="3"/>
  <c r="AA13" i="3"/>
  <c r="AA12" i="3"/>
  <c r="AA5" i="3"/>
  <c r="AA6" i="3"/>
  <c r="AA7" i="3"/>
  <c r="AA4" i="3"/>
  <c r="Y37" i="3"/>
  <c r="Y33" i="3"/>
  <c r="Y32" i="3"/>
  <c r="Y31" i="3"/>
  <c r="Y30" i="3"/>
  <c r="Y29" i="3"/>
  <c r="Y28" i="3"/>
  <c r="Y27" i="3"/>
  <c r="Y26" i="3"/>
  <c r="Y23" i="3"/>
  <c r="Y22" i="3"/>
  <c r="Y21" i="3"/>
  <c r="Y20" i="3"/>
  <c r="Y19" i="3"/>
  <c r="Y18" i="3"/>
  <c r="Y17" i="3"/>
  <c r="Y16" i="3"/>
  <c r="Y15" i="3"/>
  <c r="Y14" i="3"/>
  <c r="Y13" i="3"/>
  <c r="Y12" i="3"/>
  <c r="Y5" i="3"/>
  <c r="Y6" i="3"/>
  <c r="Y7" i="3"/>
  <c r="Y4" i="3"/>
  <c r="W37" i="3"/>
  <c r="W33" i="3"/>
  <c r="W32" i="3"/>
  <c r="W31" i="3"/>
  <c r="W30" i="3"/>
  <c r="W29" i="3"/>
  <c r="W28" i="3"/>
  <c r="W27" i="3"/>
  <c r="W26" i="3"/>
  <c r="W23" i="3"/>
  <c r="W22" i="3"/>
  <c r="W21" i="3"/>
  <c r="W20" i="3"/>
  <c r="W19" i="3"/>
  <c r="W18" i="3"/>
  <c r="W17" i="3"/>
  <c r="W16" i="3"/>
  <c r="W15" i="3"/>
  <c r="W14" i="3"/>
  <c r="W13" i="3"/>
  <c r="W12" i="3"/>
  <c r="W5" i="3"/>
  <c r="W6" i="3"/>
  <c r="W7" i="3"/>
  <c r="W4" i="3"/>
  <c r="Q37" i="3"/>
  <c r="Q36" i="3"/>
  <c r="Q33" i="3"/>
  <c r="Q32" i="3"/>
  <c r="Q31" i="3"/>
  <c r="Q30" i="3"/>
  <c r="Q29" i="3"/>
  <c r="Q28" i="3"/>
  <c r="Q27" i="3"/>
  <c r="Q26" i="3"/>
  <c r="Q23" i="3"/>
  <c r="Q22" i="3"/>
  <c r="Q21" i="3"/>
  <c r="Q20" i="3"/>
  <c r="Q19" i="3"/>
  <c r="Q18" i="3"/>
  <c r="Q17" i="3"/>
  <c r="Q16" i="3"/>
  <c r="Q15" i="3"/>
  <c r="Q14" i="3"/>
  <c r="Q13" i="3"/>
  <c r="Q12" i="3"/>
  <c r="Q5" i="3"/>
  <c r="Q6" i="3"/>
  <c r="Q7" i="3"/>
  <c r="Q4" i="3"/>
  <c r="O37" i="3"/>
  <c r="O36" i="3"/>
  <c r="O33" i="3"/>
  <c r="O32" i="3"/>
  <c r="O31" i="3"/>
  <c r="O30" i="3"/>
  <c r="O29" i="3"/>
  <c r="O28" i="3"/>
  <c r="O27" i="3"/>
  <c r="O26" i="3"/>
  <c r="O23" i="3"/>
  <c r="O22" i="3"/>
  <c r="O21" i="3"/>
  <c r="O20" i="3"/>
  <c r="O19" i="3"/>
  <c r="O18" i="3"/>
  <c r="O17" i="3"/>
  <c r="O16" i="3"/>
  <c r="O15" i="3"/>
  <c r="O14" i="3"/>
  <c r="O13" i="3"/>
  <c r="O12" i="3"/>
  <c r="O5" i="3"/>
  <c r="O6" i="3"/>
  <c r="O7" i="3"/>
  <c r="O4" i="3"/>
  <c r="M37" i="3"/>
  <c r="M36" i="3"/>
  <c r="M33" i="3"/>
  <c r="M32" i="3"/>
  <c r="M31" i="3"/>
  <c r="M30" i="3"/>
  <c r="M29" i="3"/>
  <c r="M28" i="3"/>
  <c r="M27" i="3"/>
  <c r="M26" i="3"/>
  <c r="M23" i="3"/>
  <c r="M22" i="3"/>
  <c r="M21" i="3"/>
  <c r="M20" i="3"/>
  <c r="M19" i="3"/>
  <c r="M18" i="3"/>
  <c r="M17" i="3"/>
  <c r="M16" i="3"/>
  <c r="M15" i="3"/>
  <c r="M14" i="3"/>
  <c r="M13" i="3"/>
  <c r="M12" i="3"/>
  <c r="M5" i="3"/>
  <c r="M6" i="3"/>
  <c r="M7" i="3"/>
  <c r="M4" i="3"/>
  <c r="K37" i="3"/>
  <c r="K36" i="3"/>
  <c r="BJ36" i="3" s="1"/>
  <c r="K33" i="3"/>
  <c r="K32" i="3"/>
  <c r="K31" i="3"/>
  <c r="K30" i="3"/>
  <c r="K29" i="3"/>
  <c r="K28" i="3"/>
  <c r="K27" i="3"/>
  <c r="K26" i="3"/>
  <c r="K23" i="3"/>
  <c r="K22" i="3"/>
  <c r="K21" i="3"/>
  <c r="K20" i="3"/>
  <c r="K19" i="3"/>
  <c r="K18" i="3"/>
  <c r="K17" i="3"/>
  <c r="K16" i="3"/>
  <c r="K15" i="3"/>
  <c r="K14" i="3"/>
  <c r="K13" i="3"/>
  <c r="K12" i="3"/>
  <c r="K7" i="3"/>
  <c r="K6" i="3"/>
  <c r="K5" i="3"/>
  <c r="K4" i="3"/>
  <c r="I37" i="3"/>
  <c r="I33" i="3"/>
  <c r="I32" i="3"/>
  <c r="I31" i="3"/>
  <c r="I30" i="3"/>
  <c r="I29" i="3"/>
  <c r="I28" i="3"/>
  <c r="I27" i="3"/>
  <c r="I26" i="3"/>
  <c r="I23" i="3"/>
  <c r="I22" i="3"/>
  <c r="I21" i="3"/>
  <c r="I20" i="3"/>
  <c r="I19" i="3"/>
  <c r="I18" i="3"/>
  <c r="I17" i="3"/>
  <c r="I16" i="3"/>
  <c r="I15" i="3"/>
  <c r="I14" i="3"/>
  <c r="I13" i="3"/>
  <c r="I12" i="3"/>
  <c r="I5" i="3"/>
  <c r="I6" i="3"/>
  <c r="I7" i="3"/>
  <c r="I4" i="3"/>
  <c r="E38" i="3"/>
  <c r="G37" i="3"/>
  <c r="BJ37" i="3" s="1"/>
  <c r="BJ38" i="3" s="1"/>
  <c r="G33" i="3"/>
  <c r="G32" i="3"/>
  <c r="G31" i="3"/>
  <c r="G30" i="3"/>
  <c r="G29" i="3"/>
  <c r="G28" i="3"/>
  <c r="G27" i="3"/>
  <c r="G26" i="3"/>
  <c r="G23" i="3"/>
  <c r="G22" i="3"/>
  <c r="G21" i="3"/>
  <c r="G20" i="3"/>
  <c r="G19" i="3"/>
  <c r="G18" i="3"/>
  <c r="G17" i="3"/>
  <c r="G16" i="3"/>
  <c r="G15" i="3"/>
  <c r="G14" i="3"/>
  <c r="G13" i="3"/>
  <c r="G12" i="3"/>
  <c r="G5" i="3"/>
  <c r="G6" i="3"/>
  <c r="G7" i="3"/>
  <c r="G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6" i="3"/>
  <c r="E15" i="3"/>
  <c r="E14" i="3"/>
  <c r="E13" i="3"/>
  <c r="E12" i="3"/>
  <c r="E5" i="3"/>
  <c r="E6" i="3"/>
  <c r="E7" i="3"/>
  <c r="E4" i="3"/>
  <c r="C38" i="3"/>
  <c r="C33" i="3"/>
  <c r="C32" i="3"/>
  <c r="BJ32" i="3" s="1"/>
  <c r="C31" i="3"/>
  <c r="BJ31" i="3" s="1"/>
  <c r="C30" i="3"/>
  <c r="BJ30" i="3" s="1"/>
  <c r="C29" i="3"/>
  <c r="C28" i="3"/>
  <c r="BJ28" i="3" s="1"/>
  <c r="C27" i="3"/>
  <c r="BJ27" i="3" s="1"/>
  <c r="C26" i="3"/>
  <c r="BJ26" i="3" s="1"/>
  <c r="C23" i="3"/>
  <c r="C22" i="3"/>
  <c r="BJ22" i="3" s="1"/>
  <c r="C21" i="3"/>
  <c r="BJ21" i="3" s="1"/>
  <c r="C20" i="3"/>
  <c r="BJ20" i="3" s="1"/>
  <c r="C19" i="3"/>
  <c r="C18" i="3"/>
  <c r="BJ18" i="3" s="1"/>
  <c r="C17" i="3"/>
  <c r="BJ17" i="3" s="1"/>
  <c r="C16" i="3"/>
  <c r="BJ16" i="3" s="1"/>
  <c r="C15" i="3"/>
  <c r="C14" i="3"/>
  <c r="BJ14" i="3" s="1"/>
  <c r="C13" i="3"/>
  <c r="BJ13" i="3" s="1"/>
  <c r="C12" i="3"/>
  <c r="BJ12" i="3" s="1"/>
  <c r="C5" i="3"/>
  <c r="C6" i="3"/>
  <c r="BJ6" i="3" s="1"/>
  <c r="C7" i="3"/>
  <c r="BJ7" i="3" s="1"/>
  <c r="C4" i="3"/>
  <c r="BJ4" i="3" s="1"/>
  <c r="W37" i="1"/>
  <c r="W36" i="1"/>
  <c r="W33" i="1"/>
  <c r="W32" i="1"/>
  <c r="W31" i="1"/>
  <c r="W30" i="1"/>
  <c r="W29" i="1"/>
  <c r="W28" i="1"/>
  <c r="W27" i="1"/>
  <c r="W26" i="1"/>
  <c r="W23" i="1"/>
  <c r="W22" i="1"/>
  <c r="W13" i="1"/>
  <c r="W12" i="1"/>
  <c r="W5" i="1"/>
  <c r="W6" i="1"/>
  <c r="W7" i="1"/>
  <c r="U37" i="1"/>
  <c r="U38" i="1" s="1"/>
  <c r="U36" i="1"/>
  <c r="U33" i="1"/>
  <c r="U32" i="1"/>
  <c r="U31" i="1"/>
  <c r="U30" i="1"/>
  <c r="U29" i="1"/>
  <c r="U28" i="1"/>
  <c r="U27" i="1"/>
  <c r="U26" i="1"/>
  <c r="U23" i="1"/>
  <c r="U22" i="1"/>
  <c r="U21" i="1"/>
  <c r="U20" i="1"/>
  <c r="U19" i="1"/>
  <c r="U18" i="1"/>
  <c r="Y18" i="1" s="1"/>
  <c r="U17" i="1"/>
  <c r="Y17" i="1" s="1"/>
  <c r="U16" i="1"/>
  <c r="Y16" i="1" s="1"/>
  <c r="U15" i="1"/>
  <c r="Y15" i="1" s="1"/>
  <c r="U14" i="1"/>
  <c r="Y14" i="1" s="1"/>
  <c r="U13" i="1"/>
  <c r="U12" i="1"/>
  <c r="U5" i="1"/>
  <c r="U6" i="1"/>
  <c r="U7" i="1"/>
  <c r="S37" i="1"/>
  <c r="S36" i="1"/>
  <c r="S33" i="1"/>
  <c r="S32" i="1"/>
  <c r="S31" i="1"/>
  <c r="S30" i="1"/>
  <c r="S29" i="1"/>
  <c r="S28" i="1"/>
  <c r="S27" i="1"/>
  <c r="S26" i="1"/>
  <c r="S23" i="1"/>
  <c r="S22" i="1"/>
  <c r="S13" i="1"/>
  <c r="S12" i="1"/>
  <c r="S5" i="1"/>
  <c r="S6" i="1"/>
  <c r="S7" i="1"/>
  <c r="S4" i="1"/>
  <c r="Q12" i="1"/>
  <c r="O37" i="1"/>
  <c r="O36" i="1"/>
  <c r="O33" i="1"/>
  <c r="O32" i="1"/>
  <c r="O31" i="1"/>
  <c r="O30" i="1"/>
  <c r="O29" i="1"/>
  <c r="O28" i="1"/>
  <c r="O27" i="1"/>
  <c r="O26" i="1"/>
  <c r="O23" i="1"/>
  <c r="O22" i="1"/>
  <c r="O13" i="1"/>
  <c r="O12" i="1"/>
  <c r="O5" i="1"/>
  <c r="O6" i="1"/>
  <c r="O7" i="1"/>
  <c r="M37" i="1"/>
  <c r="M33" i="1"/>
  <c r="M32" i="1"/>
  <c r="M31" i="1"/>
  <c r="M30" i="1"/>
  <c r="M29" i="1"/>
  <c r="M28" i="1"/>
  <c r="M27" i="1"/>
  <c r="M26" i="1"/>
  <c r="M23" i="1"/>
  <c r="M13" i="1"/>
  <c r="M12" i="1"/>
  <c r="M5" i="1"/>
  <c r="M6" i="1"/>
  <c r="M7" i="1"/>
  <c r="K37" i="1"/>
  <c r="K33" i="1"/>
  <c r="K32" i="1"/>
  <c r="K31" i="1"/>
  <c r="K30" i="1"/>
  <c r="K29" i="1"/>
  <c r="K28" i="1"/>
  <c r="K27" i="1"/>
  <c r="K26" i="1"/>
  <c r="K23" i="1"/>
  <c r="K22" i="1"/>
  <c r="K21" i="1"/>
  <c r="K13" i="1"/>
  <c r="K12" i="1"/>
  <c r="K5" i="1"/>
  <c r="K6" i="1"/>
  <c r="K7" i="1"/>
  <c r="I37" i="1"/>
  <c r="I33" i="1"/>
  <c r="I32" i="1"/>
  <c r="I31" i="1"/>
  <c r="I30" i="1"/>
  <c r="I29" i="1"/>
  <c r="I28" i="1"/>
  <c r="I27" i="1"/>
  <c r="I26" i="1"/>
  <c r="I23" i="1"/>
  <c r="I22" i="1"/>
  <c r="I13" i="1"/>
  <c r="I12" i="1"/>
  <c r="I7" i="1"/>
  <c r="I6" i="1"/>
  <c r="I5" i="1"/>
  <c r="G37" i="1"/>
  <c r="G36" i="1"/>
  <c r="G33" i="1"/>
  <c r="G32" i="1"/>
  <c r="G31" i="1"/>
  <c r="G30" i="1"/>
  <c r="G29" i="1"/>
  <c r="G28" i="1"/>
  <c r="G27" i="1"/>
  <c r="G26" i="1"/>
  <c r="G23" i="1"/>
  <c r="G13" i="1"/>
  <c r="G12" i="1"/>
  <c r="G5" i="1"/>
  <c r="G6" i="1"/>
  <c r="G7" i="1"/>
  <c r="W4" i="1"/>
  <c r="U4" i="1"/>
  <c r="O4" i="1"/>
  <c r="M4" i="1"/>
  <c r="K4" i="1"/>
  <c r="I4" i="1"/>
  <c r="G4" i="1"/>
  <c r="E37" i="1"/>
  <c r="E38" i="1" s="1"/>
  <c r="E36" i="1"/>
  <c r="E33" i="1"/>
  <c r="E32" i="1"/>
  <c r="E31" i="1"/>
  <c r="E30" i="1"/>
  <c r="E29" i="1"/>
  <c r="E28" i="1"/>
  <c r="E27" i="1"/>
  <c r="E26" i="1"/>
  <c r="E23" i="1"/>
  <c r="E22" i="1"/>
  <c r="E21" i="1"/>
  <c r="E20" i="1"/>
  <c r="E13" i="1"/>
  <c r="E12" i="1"/>
  <c r="E5" i="1"/>
  <c r="E6" i="1"/>
  <c r="E7" i="1"/>
  <c r="E4" i="1"/>
  <c r="C37" i="1"/>
  <c r="C33" i="1"/>
  <c r="C32" i="1"/>
  <c r="Y32" i="1" s="1"/>
  <c r="C31" i="1"/>
  <c r="C30" i="1"/>
  <c r="C29" i="1"/>
  <c r="C28" i="1"/>
  <c r="Y28" i="1" s="1"/>
  <c r="C27" i="1"/>
  <c r="C23" i="1"/>
  <c r="C22" i="1"/>
  <c r="Y22" i="1" s="1"/>
  <c r="C21" i="1"/>
  <c r="Y21" i="1" s="1"/>
  <c r="C20" i="1"/>
  <c r="C19" i="1"/>
  <c r="Y19" i="1" s="1"/>
  <c r="C13" i="1"/>
  <c r="C5" i="1"/>
  <c r="Y5" i="1" s="1"/>
  <c r="C6" i="1"/>
  <c r="C7" i="1"/>
  <c r="C4" i="1"/>
  <c r="AO41" i="2" l="1"/>
  <c r="AO43" i="2" s="1"/>
  <c r="Y36" i="1"/>
  <c r="AY6" i="4"/>
  <c r="Y29" i="1"/>
  <c r="Y26" i="1"/>
  <c r="Y7" i="1"/>
  <c r="C6" i="10" s="1"/>
  <c r="Y23" i="1"/>
  <c r="Y13" i="1"/>
  <c r="C12" i="10" s="1"/>
  <c r="Y33" i="1"/>
  <c r="Y20" i="1"/>
  <c r="Y27" i="1"/>
  <c r="C26" i="10" s="1"/>
  <c r="Y31" i="1"/>
  <c r="C30" i="10" s="1"/>
  <c r="Y12" i="1"/>
  <c r="C20" i="10"/>
  <c r="C16" i="10"/>
  <c r="AY15" i="4"/>
  <c r="AY19" i="4"/>
  <c r="AY23" i="4"/>
  <c r="AY29" i="4"/>
  <c r="AY33" i="4"/>
  <c r="M8" i="4"/>
  <c r="Y6" i="1"/>
  <c r="Y30" i="1"/>
  <c r="Y37" i="1"/>
  <c r="M4" i="6"/>
  <c r="BJ5" i="3"/>
  <c r="C4" i="10" s="1"/>
  <c r="BJ15" i="3"/>
  <c r="BJ19" i="3"/>
  <c r="C18" i="10" s="1"/>
  <c r="BJ23" i="3"/>
  <c r="BJ29" i="3"/>
  <c r="C28" i="10" s="1"/>
  <c r="BJ33" i="3"/>
  <c r="AY12" i="4"/>
  <c r="AY16" i="4"/>
  <c r="C15" i="10" s="1"/>
  <c r="AY20" i="4"/>
  <c r="AY26" i="4"/>
  <c r="AY30" i="4"/>
  <c r="AY36" i="4"/>
  <c r="E8" i="4"/>
  <c r="BJ8" i="3"/>
  <c r="Y34" i="1"/>
  <c r="Y4" i="1"/>
  <c r="Y8" i="1" s="1"/>
  <c r="AY14" i="4"/>
  <c r="AY18" i="4"/>
  <c r="C17" i="10" s="1"/>
  <c r="AY22" i="4"/>
  <c r="C21" i="10" s="1"/>
  <c r="AY28" i="4"/>
  <c r="AY32" i="4"/>
  <c r="C31" i="10" s="1"/>
  <c r="AN34" i="2"/>
  <c r="AN24" i="2"/>
  <c r="G8" i="4"/>
  <c r="H8" i="4"/>
  <c r="G24" i="4"/>
  <c r="H24" i="4"/>
  <c r="G34" i="4"/>
  <c r="H34" i="4"/>
  <c r="G38" i="4"/>
  <c r="H38" i="4"/>
  <c r="BJ34" i="3" l="1"/>
  <c r="C19" i="10"/>
  <c r="C22" i="10"/>
  <c r="AY34" i="4"/>
  <c r="C5" i="10"/>
  <c r="C27" i="10"/>
  <c r="C29" i="10"/>
  <c r="AY24" i="4"/>
  <c r="Y24" i="1"/>
  <c r="C13" i="10"/>
  <c r="C32" i="10"/>
  <c r="BJ24" i="3"/>
  <c r="BJ41" i="3" s="1"/>
  <c r="BJ43" i="3" s="1"/>
  <c r="C14" i="10"/>
  <c r="Y38" i="1"/>
  <c r="Y41" i="1" s="1"/>
  <c r="Y43" i="1" s="1"/>
  <c r="C36" i="10"/>
  <c r="C37" i="10" s="1"/>
  <c r="M8" i="6"/>
  <c r="M43" i="6" s="1"/>
  <c r="C3" i="10"/>
  <c r="AY41" i="4"/>
  <c r="AN41" i="2"/>
  <c r="AN43" i="2" s="1"/>
  <c r="H41" i="4"/>
  <c r="H43" i="4" s="1"/>
  <c r="G41" i="4"/>
  <c r="G43" i="4" s="1"/>
  <c r="D38" i="5"/>
  <c r="D34" i="5"/>
  <c r="D24" i="5"/>
  <c r="D8" i="5"/>
  <c r="D38" i="6"/>
  <c r="E38" i="6"/>
  <c r="F38" i="6"/>
  <c r="G38" i="6"/>
  <c r="H38" i="6"/>
  <c r="I38" i="6"/>
  <c r="J38" i="6"/>
  <c r="K38" i="6"/>
  <c r="L38" i="6"/>
  <c r="D34" i="6"/>
  <c r="E34" i="6"/>
  <c r="F34" i="6"/>
  <c r="G34" i="6"/>
  <c r="H34" i="6"/>
  <c r="I34" i="6"/>
  <c r="J34" i="6"/>
  <c r="J41" i="6" s="1"/>
  <c r="J43" i="6" s="1"/>
  <c r="K34" i="6"/>
  <c r="L34" i="6"/>
  <c r="D24" i="6"/>
  <c r="D41" i="6" s="1"/>
  <c r="D43" i="6" s="1"/>
  <c r="E24" i="6"/>
  <c r="F24" i="6"/>
  <c r="G24" i="6"/>
  <c r="H24" i="6"/>
  <c r="I24" i="6"/>
  <c r="J24" i="6"/>
  <c r="K24" i="6"/>
  <c r="L24" i="6"/>
  <c r="D8" i="6"/>
  <c r="E8" i="6"/>
  <c r="F8" i="6"/>
  <c r="G8" i="6"/>
  <c r="H8" i="6"/>
  <c r="I8" i="6"/>
  <c r="J8" i="6"/>
  <c r="K8" i="6"/>
  <c r="L8" i="6"/>
  <c r="D41" i="5" l="1"/>
  <c r="D43" i="5" s="1"/>
  <c r="C33" i="10"/>
  <c r="C23" i="10"/>
  <c r="C40" i="10" s="1"/>
  <c r="E41" i="6"/>
  <c r="K41" i="6"/>
  <c r="K43" i="6" s="1"/>
  <c r="I41" i="6"/>
  <c r="I43" i="6" s="1"/>
  <c r="F41" i="6"/>
  <c r="F43" i="6" s="1"/>
  <c r="E43" i="6"/>
  <c r="G41" i="6"/>
  <c r="G43" i="6" s="1"/>
  <c r="L41" i="6"/>
  <c r="L43" i="6" s="1"/>
  <c r="H41" i="6"/>
  <c r="H43" i="6" s="1"/>
  <c r="AX38" i="4"/>
  <c r="AX34" i="4"/>
  <c r="AX24" i="4"/>
  <c r="AX8" i="4"/>
  <c r="AV38" i="4"/>
  <c r="AV34" i="4"/>
  <c r="AV24" i="4"/>
  <c r="AV8" i="4"/>
  <c r="AT38" i="4"/>
  <c r="AT34" i="4"/>
  <c r="AT24" i="4"/>
  <c r="AT8" i="4"/>
  <c r="AR38" i="4"/>
  <c r="AR34" i="4"/>
  <c r="AR24" i="4"/>
  <c r="AR8" i="4"/>
  <c r="AP38" i="4"/>
  <c r="AP34" i="4"/>
  <c r="AP24" i="4"/>
  <c r="AP8" i="4"/>
  <c r="AN38" i="4"/>
  <c r="AN34" i="4"/>
  <c r="AN24" i="4"/>
  <c r="AN8" i="4"/>
  <c r="AL38" i="4"/>
  <c r="AL34" i="4"/>
  <c r="AL24" i="4"/>
  <c r="AL8" i="4"/>
  <c r="AJ38" i="4"/>
  <c r="AJ34" i="4"/>
  <c r="AJ24" i="4"/>
  <c r="AJ8" i="4"/>
  <c r="AH38" i="4"/>
  <c r="AH34" i="4"/>
  <c r="AH24" i="4"/>
  <c r="AH8" i="4"/>
  <c r="AF38" i="4"/>
  <c r="AF34" i="4"/>
  <c r="AF24" i="4"/>
  <c r="AF8" i="4"/>
  <c r="AD38" i="4"/>
  <c r="AD34" i="4"/>
  <c r="AD24" i="4"/>
  <c r="AD8" i="4"/>
  <c r="AB38" i="4"/>
  <c r="AB34" i="4"/>
  <c r="AB24" i="4"/>
  <c r="AB8" i="4"/>
  <c r="Z38" i="4"/>
  <c r="Z34" i="4"/>
  <c r="Z24" i="4"/>
  <c r="Z8" i="4"/>
  <c r="X38" i="4"/>
  <c r="X34" i="4"/>
  <c r="X24" i="4"/>
  <c r="X8" i="4"/>
  <c r="V38" i="4"/>
  <c r="V34" i="4"/>
  <c r="V24" i="4"/>
  <c r="V8" i="4"/>
  <c r="T38" i="4"/>
  <c r="T34" i="4"/>
  <c r="T24" i="4"/>
  <c r="T8" i="4"/>
  <c r="R38" i="4"/>
  <c r="R34" i="4"/>
  <c r="R24" i="4"/>
  <c r="R8" i="4"/>
  <c r="P38" i="4"/>
  <c r="P34" i="4"/>
  <c r="P24" i="4"/>
  <c r="P8" i="4"/>
  <c r="N38" i="4"/>
  <c r="N34" i="4"/>
  <c r="N24" i="4"/>
  <c r="N8" i="4"/>
  <c r="L38" i="4"/>
  <c r="L34" i="4"/>
  <c r="L24" i="4"/>
  <c r="L8" i="4"/>
  <c r="J38" i="4"/>
  <c r="J34" i="4"/>
  <c r="J24" i="4"/>
  <c r="J8" i="4"/>
  <c r="F38" i="4"/>
  <c r="F34" i="4"/>
  <c r="F24" i="4"/>
  <c r="F8" i="4"/>
  <c r="AX41" i="4" l="1"/>
  <c r="AX43" i="4" s="1"/>
  <c r="AV41" i="4"/>
  <c r="AV43" i="4" s="1"/>
  <c r="AT41" i="4"/>
  <c r="AT43" i="4" s="1"/>
  <c r="AR41" i="4"/>
  <c r="AR43" i="4" s="1"/>
  <c r="AP41" i="4"/>
  <c r="AP43" i="4" s="1"/>
  <c r="AN41" i="4"/>
  <c r="AN43" i="4" s="1"/>
  <c r="AL41" i="4"/>
  <c r="AL43" i="4" s="1"/>
  <c r="AJ41" i="4"/>
  <c r="AJ43" i="4" s="1"/>
  <c r="AH41" i="4"/>
  <c r="AH43" i="4" s="1"/>
  <c r="AF41" i="4"/>
  <c r="AF43" i="4" s="1"/>
  <c r="AD41" i="4"/>
  <c r="AD43" i="4" s="1"/>
  <c r="AB41" i="4"/>
  <c r="AB43" i="4" s="1"/>
  <c r="Z41" i="4"/>
  <c r="Z43" i="4" s="1"/>
  <c r="X41" i="4"/>
  <c r="X43" i="4" s="1"/>
  <c r="V41" i="4"/>
  <c r="V43" i="4" s="1"/>
  <c r="T41" i="4"/>
  <c r="T43" i="4" s="1"/>
  <c r="R41" i="4"/>
  <c r="R43" i="4" s="1"/>
  <c r="P41" i="4"/>
  <c r="P43" i="4" s="1"/>
  <c r="N41" i="4"/>
  <c r="N43" i="4" s="1"/>
  <c r="L41" i="4"/>
  <c r="L43" i="4" s="1"/>
  <c r="J41" i="4"/>
  <c r="J43" i="4" s="1"/>
  <c r="F41" i="4"/>
  <c r="F43" i="4" s="1"/>
  <c r="D38" i="4"/>
  <c r="D34" i="4"/>
  <c r="D24" i="4"/>
  <c r="D8" i="4"/>
  <c r="K8" i="4"/>
  <c r="K24" i="4"/>
  <c r="K34" i="4"/>
  <c r="K38" i="4"/>
  <c r="BI32" i="3"/>
  <c r="BI14" i="3"/>
  <c r="BI29" i="3"/>
  <c r="BI13" i="3"/>
  <c r="BH38" i="3"/>
  <c r="BH34" i="3"/>
  <c r="BH24" i="3"/>
  <c r="BH8" i="3"/>
  <c r="BF38" i="3"/>
  <c r="BF34" i="3"/>
  <c r="BF24" i="3"/>
  <c r="BF8" i="3"/>
  <c r="BD38" i="3"/>
  <c r="BD34" i="3"/>
  <c r="BD24" i="3"/>
  <c r="BD8" i="3"/>
  <c r="BB38" i="3"/>
  <c r="BB34" i="3"/>
  <c r="BB24" i="3"/>
  <c r="BB8" i="3"/>
  <c r="AZ38" i="3"/>
  <c r="AZ34" i="3"/>
  <c r="AZ24" i="3"/>
  <c r="AZ8" i="3"/>
  <c r="AX38" i="3"/>
  <c r="AX34" i="3"/>
  <c r="AX24" i="3"/>
  <c r="AX8" i="3"/>
  <c r="AV38" i="3"/>
  <c r="AV34" i="3"/>
  <c r="AV24" i="3"/>
  <c r="AV8" i="3"/>
  <c r="K41" i="4" l="1"/>
  <c r="D41" i="4"/>
  <c r="D43" i="4" s="1"/>
  <c r="K43" i="4"/>
  <c r="BH41" i="3"/>
  <c r="BH43" i="3" s="1"/>
  <c r="BF41" i="3"/>
  <c r="BF43" i="3" s="1"/>
  <c r="BD41" i="3"/>
  <c r="BD43" i="3" s="1"/>
  <c r="BB41" i="3"/>
  <c r="BB43" i="3" s="1"/>
  <c r="AZ41" i="3"/>
  <c r="AZ43" i="3" s="1"/>
  <c r="AX41" i="3"/>
  <c r="AX43" i="3" s="1"/>
  <c r="AV41" i="3"/>
  <c r="AV43" i="3" s="1"/>
  <c r="AP41" i="3"/>
  <c r="AP43" i="3"/>
  <c r="AP38" i="3"/>
  <c r="AQ38" i="3"/>
  <c r="AR38" i="3"/>
  <c r="AS38" i="3"/>
  <c r="AT38" i="3"/>
  <c r="AP34" i="3"/>
  <c r="AQ34" i="3"/>
  <c r="AR34" i="3"/>
  <c r="AS34" i="3"/>
  <c r="AT34" i="3"/>
  <c r="AU34" i="3"/>
  <c r="AP24" i="3"/>
  <c r="AQ24" i="3"/>
  <c r="AR24" i="3"/>
  <c r="AR41" i="3" s="1"/>
  <c r="AR43" i="3" s="1"/>
  <c r="AS24" i="3"/>
  <c r="AT24" i="3"/>
  <c r="AU24" i="3"/>
  <c r="AP8" i="3"/>
  <c r="AQ8" i="3"/>
  <c r="AR8" i="3"/>
  <c r="AS8" i="3"/>
  <c r="AT8" i="3"/>
  <c r="AU8" i="3"/>
  <c r="AN38" i="3"/>
  <c r="AN34" i="3"/>
  <c r="AN24" i="3"/>
  <c r="AN8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O34" i="3"/>
  <c r="AW34" i="3"/>
  <c r="AY34" i="3"/>
  <c r="BA34" i="3"/>
  <c r="BC34" i="3"/>
  <c r="BE34" i="3"/>
  <c r="BG34" i="3"/>
  <c r="D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O38" i="3"/>
  <c r="AU38" i="3"/>
  <c r="AW38" i="3"/>
  <c r="AY38" i="3"/>
  <c r="BA38" i="3"/>
  <c r="BC38" i="3"/>
  <c r="BE38" i="3"/>
  <c r="BG38" i="3"/>
  <c r="BI38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O24" i="3"/>
  <c r="AW24" i="3"/>
  <c r="AY24" i="3"/>
  <c r="BA24" i="3"/>
  <c r="BC24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O8" i="3"/>
  <c r="AW8" i="3"/>
  <c r="AY8" i="3"/>
  <c r="BA8" i="3"/>
  <c r="BC8" i="3"/>
  <c r="BE8" i="3"/>
  <c r="BG8" i="3"/>
  <c r="AM32" i="2"/>
  <c r="AM15" i="2"/>
  <c r="AM16" i="2"/>
  <c r="AM37" i="2"/>
  <c r="AM29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D34" i="2"/>
  <c r="D41" i="2" s="1"/>
  <c r="E34" i="2"/>
  <c r="F34" i="2"/>
  <c r="F41" i="2" s="1"/>
  <c r="F43" i="2" s="1"/>
  <c r="G34" i="2"/>
  <c r="H34" i="2"/>
  <c r="I34" i="2"/>
  <c r="J34" i="2"/>
  <c r="J41" i="2" s="1"/>
  <c r="J43" i="2" s="1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D24" i="2"/>
  <c r="E24" i="2"/>
  <c r="F24" i="2"/>
  <c r="G24" i="2"/>
  <c r="H24" i="2"/>
  <c r="I24" i="2"/>
  <c r="J24" i="2"/>
  <c r="K24" i="2"/>
  <c r="L24" i="2"/>
  <c r="M24" i="2"/>
  <c r="N24" i="2"/>
  <c r="N41" i="2" s="1"/>
  <c r="N43" i="2" s="1"/>
  <c r="O24" i="2"/>
  <c r="P24" i="2"/>
  <c r="Q24" i="2"/>
  <c r="R24" i="2"/>
  <c r="S24" i="2"/>
  <c r="T24" i="2"/>
  <c r="U24" i="2"/>
  <c r="V24" i="2"/>
  <c r="W24" i="2"/>
  <c r="X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H41" i="2" l="1"/>
  <c r="H43" i="2" s="1"/>
  <c r="D43" i="2"/>
  <c r="E41" i="2"/>
  <c r="AE41" i="2"/>
  <c r="AE43" i="2" s="1"/>
  <c r="AA41" i="2"/>
  <c r="AA43" i="2" s="1"/>
  <c r="U41" i="2"/>
  <c r="U43" i="2" s="1"/>
  <c r="Q41" i="2"/>
  <c r="Q43" i="2" s="1"/>
  <c r="M41" i="2"/>
  <c r="M43" i="2" s="1"/>
  <c r="I41" i="2"/>
  <c r="I43" i="2" s="1"/>
  <c r="AY41" i="3"/>
  <c r="AY43" i="3" s="1"/>
  <c r="E43" i="2"/>
  <c r="AQ41" i="3"/>
  <c r="AQ43" i="3" s="1"/>
  <c r="AK41" i="2"/>
  <c r="AK43" i="2" s="1"/>
  <c r="W41" i="2"/>
  <c r="W43" i="2" s="1"/>
  <c r="O41" i="2"/>
  <c r="O43" i="2" s="1"/>
  <c r="L41" i="2"/>
  <c r="L43" i="2" s="1"/>
  <c r="AS41" i="3"/>
  <c r="AS43" i="3" s="1"/>
  <c r="AU41" i="3"/>
  <c r="AU43" i="3" s="1"/>
  <c r="G41" i="2"/>
  <c r="G43" i="2" s="1"/>
  <c r="K41" i="2"/>
  <c r="K43" i="2" s="1"/>
  <c r="S41" i="2"/>
  <c r="S43" i="2" s="1"/>
  <c r="AC41" i="2"/>
  <c r="AC43" i="2" s="1"/>
  <c r="AG41" i="2"/>
  <c r="AG43" i="2" s="1"/>
  <c r="AI41" i="2"/>
  <c r="AI43" i="2" s="1"/>
  <c r="R41" i="3"/>
  <c r="R43" i="3" s="1"/>
  <c r="AM41" i="3"/>
  <c r="AM43" i="3" s="1"/>
  <c r="AI41" i="3"/>
  <c r="AI43" i="3" s="1"/>
  <c r="AE41" i="3"/>
  <c r="AE43" i="3" s="1"/>
  <c r="AA41" i="3"/>
  <c r="AA43" i="3" s="1"/>
  <c r="S41" i="3"/>
  <c r="S43" i="3" s="1"/>
  <c r="O41" i="3"/>
  <c r="O43" i="3" s="1"/>
  <c r="K41" i="3"/>
  <c r="K43" i="3" s="1"/>
  <c r="G41" i="3"/>
  <c r="G43" i="3" s="1"/>
  <c r="AG41" i="3"/>
  <c r="AG43" i="3" s="1"/>
  <c r="Y41" i="3"/>
  <c r="Y43" i="3" s="1"/>
  <c r="Q41" i="3"/>
  <c r="Q43" i="3" s="1"/>
  <c r="I41" i="3"/>
  <c r="I43" i="3" s="1"/>
  <c r="W41" i="3"/>
  <c r="W43" i="3" s="1"/>
  <c r="AK41" i="3"/>
  <c r="AK43" i="3" s="1"/>
  <c r="AC41" i="3"/>
  <c r="AC43" i="3" s="1"/>
  <c r="U41" i="3"/>
  <c r="U43" i="3" s="1"/>
  <c r="M41" i="3"/>
  <c r="M43" i="3" s="1"/>
  <c r="E41" i="3"/>
  <c r="E43" i="3" s="1"/>
  <c r="BC41" i="3"/>
  <c r="BC43" i="3" s="1"/>
  <c r="AW41" i="3"/>
  <c r="AW43" i="3" s="1"/>
  <c r="BA41" i="3"/>
  <c r="BA43" i="3" s="1"/>
  <c r="AO41" i="3"/>
  <c r="AO43" i="3" s="1"/>
  <c r="AT41" i="3"/>
  <c r="AT43" i="3" s="1"/>
  <c r="AN41" i="3"/>
  <c r="AN43" i="3" s="1"/>
  <c r="AL41" i="3"/>
  <c r="AL43" i="3" s="1"/>
  <c r="AJ41" i="3"/>
  <c r="AJ43" i="3" s="1"/>
  <c r="AH41" i="3"/>
  <c r="AH43" i="3" s="1"/>
  <c r="AF41" i="3"/>
  <c r="AF43" i="3" s="1"/>
  <c r="AD41" i="3"/>
  <c r="AD43" i="3" s="1"/>
  <c r="AB41" i="3"/>
  <c r="AB43" i="3" s="1"/>
  <c r="Z41" i="3"/>
  <c r="Z43" i="3" s="1"/>
  <c r="X41" i="3"/>
  <c r="X43" i="3" s="1"/>
  <c r="V41" i="3"/>
  <c r="V43" i="3" s="1"/>
  <c r="T41" i="3"/>
  <c r="T43" i="3" s="1"/>
  <c r="P41" i="3"/>
  <c r="P43" i="3" s="1"/>
  <c r="N41" i="3"/>
  <c r="N43" i="3" s="1"/>
  <c r="L41" i="3"/>
  <c r="L43" i="3" s="1"/>
  <c r="J41" i="3"/>
  <c r="J43" i="3" s="1"/>
  <c r="H41" i="3"/>
  <c r="H43" i="3" s="1"/>
  <c r="F41" i="3"/>
  <c r="F43" i="3" s="1"/>
  <c r="D41" i="3"/>
  <c r="D43" i="3" s="1"/>
  <c r="AJ41" i="2"/>
  <c r="AJ43" i="2" s="1"/>
  <c r="AL41" i="2"/>
  <c r="AL43" i="2" s="1"/>
  <c r="AH41" i="2"/>
  <c r="AH43" i="2" s="1"/>
  <c r="AF41" i="2"/>
  <c r="AF43" i="2" s="1"/>
  <c r="AD41" i="2"/>
  <c r="AD43" i="2" s="1"/>
  <c r="AB41" i="2"/>
  <c r="AB43" i="2" s="1"/>
  <c r="X41" i="2"/>
  <c r="X43" i="2" s="1"/>
  <c r="R41" i="2"/>
  <c r="R43" i="2" s="1"/>
  <c r="V41" i="2"/>
  <c r="V43" i="2" s="1"/>
  <c r="T41" i="2"/>
  <c r="T43" i="2" s="1"/>
  <c r="P41" i="2"/>
  <c r="P43" i="2" s="1"/>
  <c r="X38" i="1"/>
  <c r="X34" i="1"/>
  <c r="X24" i="1"/>
  <c r="X8" i="1"/>
  <c r="V8" i="1"/>
  <c r="V38" i="1"/>
  <c r="V41" i="1" s="1"/>
  <c r="V43" i="1" s="1"/>
  <c r="V24" i="1"/>
  <c r="V34" i="1"/>
  <c r="T38" i="1"/>
  <c r="T41" i="1" s="1"/>
  <c r="T43" i="1" s="1"/>
  <c r="T34" i="1"/>
  <c r="T24" i="1"/>
  <c r="T8" i="1"/>
  <c r="R38" i="1"/>
  <c r="R34" i="1"/>
  <c r="R24" i="1"/>
  <c r="R8" i="1"/>
  <c r="P38" i="1"/>
  <c r="P34" i="1"/>
  <c r="P24" i="1"/>
  <c r="P8" i="1"/>
  <c r="N38" i="1"/>
  <c r="N34" i="1"/>
  <c r="N24" i="1"/>
  <c r="N8" i="1"/>
  <c r="L38" i="1"/>
  <c r="L34" i="1"/>
  <c r="L24" i="1"/>
  <c r="L8" i="1"/>
  <c r="J38" i="1"/>
  <c r="J34" i="1"/>
  <c r="J24" i="1"/>
  <c r="J8" i="1"/>
  <c r="H38" i="1"/>
  <c r="H34" i="1"/>
  <c r="H41" i="1" s="1"/>
  <c r="H24" i="1"/>
  <c r="H8" i="1"/>
  <c r="F38" i="1"/>
  <c r="F34" i="1"/>
  <c r="F24" i="1"/>
  <c r="F8" i="1"/>
  <c r="D24" i="1"/>
  <c r="D8" i="1"/>
  <c r="D38" i="1"/>
  <c r="D34" i="1"/>
  <c r="D41" i="1" l="1"/>
  <c r="L41" i="1"/>
  <c r="L43" i="1" s="1"/>
  <c r="N41" i="1"/>
  <c r="N43" i="1" s="1"/>
  <c r="X41" i="1"/>
  <c r="X43" i="1" s="1"/>
  <c r="P41" i="1"/>
  <c r="P43" i="1" s="1"/>
  <c r="H43" i="1"/>
  <c r="R41" i="1"/>
  <c r="R43" i="1" s="1"/>
  <c r="J41" i="1"/>
  <c r="J43" i="1" s="1"/>
  <c r="F41" i="1"/>
  <c r="F43" i="1" s="1"/>
  <c r="D43" i="1"/>
  <c r="U38" i="4" l="1"/>
  <c r="U34" i="4"/>
  <c r="U24" i="4"/>
  <c r="U41" i="4" l="1"/>
  <c r="U8" i="4"/>
  <c r="U43" i="4" l="1"/>
  <c r="D37" i="10"/>
  <c r="D33" i="10"/>
  <c r="D7" i="10"/>
  <c r="D23" i="10" l="1"/>
  <c r="D40" i="10" s="1"/>
  <c r="D42" i="10" s="1"/>
  <c r="M24" i="1" l="1"/>
  <c r="E24" i="1"/>
  <c r="K24" i="1"/>
  <c r="BI8" i="3"/>
  <c r="BI28" i="3"/>
  <c r="BI30" i="3"/>
  <c r="BI31" i="3"/>
  <c r="BI33" i="3"/>
  <c r="BI27" i="3"/>
  <c r="BI15" i="3"/>
  <c r="BI16" i="3"/>
  <c r="BI17" i="3"/>
  <c r="BI18" i="3"/>
  <c r="BI19" i="3"/>
  <c r="BI20" i="3"/>
  <c r="BI21" i="3"/>
  <c r="BI22" i="3"/>
  <c r="BI23" i="3"/>
  <c r="A16" i="5"/>
  <c r="A21" i="5"/>
  <c r="BI34" i="3" l="1"/>
  <c r="BI24" i="3"/>
  <c r="A36" i="10"/>
  <c r="A32" i="10"/>
  <c r="A31" i="10"/>
  <c r="A30" i="10"/>
  <c r="A29" i="10"/>
  <c r="A28" i="10"/>
  <c r="A27" i="10"/>
  <c r="A26" i="10"/>
  <c r="A22" i="10"/>
  <c r="A21" i="10"/>
  <c r="A20" i="10"/>
  <c r="A19" i="10"/>
  <c r="A18" i="10"/>
  <c r="A17" i="10"/>
  <c r="A16" i="10"/>
  <c r="A15" i="10"/>
  <c r="A14" i="10"/>
  <c r="A13" i="10"/>
  <c r="A12" i="10"/>
  <c r="AM38" i="2"/>
  <c r="AM36" i="2"/>
  <c r="AM33" i="2"/>
  <c r="AM31" i="2"/>
  <c r="AM30" i="2"/>
  <c r="AM28" i="2"/>
  <c r="AM27" i="2"/>
  <c r="AM26" i="2"/>
  <c r="AM14" i="2"/>
  <c r="AM17" i="2"/>
  <c r="AM18" i="2"/>
  <c r="AM19" i="2"/>
  <c r="AM20" i="2"/>
  <c r="AM21" i="2"/>
  <c r="AM22" i="2"/>
  <c r="AM23" i="2"/>
  <c r="AM13" i="2"/>
  <c r="BI41" i="3" l="1"/>
  <c r="BI43" i="3" s="1"/>
  <c r="C7" i="10"/>
  <c r="AM34" i="2"/>
  <c r="AM24" i="2"/>
  <c r="C38" i="6"/>
  <c r="A37" i="6"/>
  <c r="C34" i="6"/>
  <c r="A33" i="6"/>
  <c r="A32" i="6"/>
  <c r="A31" i="6"/>
  <c r="A30" i="6"/>
  <c r="A29" i="6"/>
  <c r="A28" i="6"/>
  <c r="A27" i="6"/>
  <c r="C24" i="6"/>
  <c r="A23" i="6"/>
  <c r="A22" i="6"/>
  <c r="A21" i="6"/>
  <c r="A20" i="6"/>
  <c r="A19" i="6"/>
  <c r="A18" i="6"/>
  <c r="A17" i="6"/>
  <c r="A16" i="6"/>
  <c r="A15" i="6"/>
  <c r="A14" i="6"/>
  <c r="A13" i="6"/>
  <c r="C8" i="6"/>
  <c r="AM41" i="2" l="1"/>
  <c r="AM43" i="2" s="1"/>
  <c r="C41" i="6"/>
  <c r="C43" i="6" s="1"/>
  <c r="Y38" i="4"/>
  <c r="AA38" i="4"/>
  <c r="AC38" i="4"/>
  <c r="AE38" i="4"/>
  <c r="AG38" i="4"/>
  <c r="AI38" i="4"/>
  <c r="AK38" i="4"/>
  <c r="AM38" i="4"/>
  <c r="AO38" i="4"/>
  <c r="AQ38" i="4"/>
  <c r="AS38" i="4"/>
  <c r="AU38" i="4"/>
  <c r="AW38" i="4"/>
  <c r="Y34" i="4"/>
  <c r="AA34" i="4"/>
  <c r="AC34" i="4"/>
  <c r="AE34" i="4"/>
  <c r="AG34" i="4"/>
  <c r="AI34" i="4"/>
  <c r="AK34" i="4"/>
  <c r="AM34" i="4"/>
  <c r="AO34" i="4"/>
  <c r="AQ34" i="4"/>
  <c r="AS34" i="4"/>
  <c r="AU34" i="4"/>
  <c r="AW34" i="4"/>
  <c r="C24" i="4"/>
  <c r="E24" i="4"/>
  <c r="I24" i="4"/>
  <c r="M24" i="4"/>
  <c r="O24" i="4"/>
  <c r="Q24" i="4"/>
  <c r="S24" i="4"/>
  <c r="W24" i="4"/>
  <c r="Y24" i="4"/>
  <c r="AA24" i="4"/>
  <c r="AC24" i="4"/>
  <c r="AE24" i="4"/>
  <c r="AG24" i="4"/>
  <c r="AI24" i="4"/>
  <c r="AK24" i="4"/>
  <c r="AM24" i="4"/>
  <c r="AO24" i="4"/>
  <c r="AQ24" i="4"/>
  <c r="AS24" i="4"/>
  <c r="AU24" i="4"/>
  <c r="AW24" i="4"/>
  <c r="Y8" i="4"/>
  <c r="AA8" i="4"/>
  <c r="AC8" i="4"/>
  <c r="AE8" i="4"/>
  <c r="AG8" i="4"/>
  <c r="AI8" i="4"/>
  <c r="AK8" i="4"/>
  <c r="AM8" i="4"/>
  <c r="AO8" i="4"/>
  <c r="AQ8" i="4"/>
  <c r="AS8" i="4"/>
  <c r="AU8" i="4"/>
  <c r="AW8" i="4"/>
  <c r="E38" i="4"/>
  <c r="I38" i="4"/>
  <c r="M38" i="4"/>
  <c r="O38" i="4"/>
  <c r="Q38" i="4"/>
  <c r="S38" i="4"/>
  <c r="W38" i="4"/>
  <c r="E34" i="4"/>
  <c r="I34" i="4"/>
  <c r="M34" i="4"/>
  <c r="O34" i="4"/>
  <c r="Q34" i="4"/>
  <c r="S34" i="4"/>
  <c r="W34" i="4"/>
  <c r="I8" i="4"/>
  <c r="O8" i="4"/>
  <c r="Q8" i="4"/>
  <c r="S8" i="4"/>
  <c r="W8" i="4"/>
  <c r="C38" i="5"/>
  <c r="A37" i="5"/>
  <c r="C34" i="5"/>
  <c r="A33" i="5"/>
  <c r="A32" i="5"/>
  <c r="A31" i="5"/>
  <c r="A30" i="5"/>
  <c r="A29" i="5"/>
  <c r="A28" i="5"/>
  <c r="A27" i="5"/>
  <c r="C24" i="5"/>
  <c r="A23" i="5"/>
  <c r="A22" i="5"/>
  <c r="A20" i="5"/>
  <c r="A19" i="5"/>
  <c r="A18" i="5"/>
  <c r="A17" i="5"/>
  <c r="A15" i="5"/>
  <c r="A14" i="5"/>
  <c r="A13" i="5"/>
  <c r="C8" i="5"/>
  <c r="C38" i="4"/>
  <c r="A37" i="4"/>
  <c r="C34" i="4"/>
  <c r="A33" i="4"/>
  <c r="A32" i="4"/>
  <c r="A31" i="4"/>
  <c r="A30" i="4"/>
  <c r="A29" i="4"/>
  <c r="A28" i="4"/>
  <c r="A27" i="4"/>
  <c r="A23" i="4"/>
  <c r="A22" i="4"/>
  <c r="A21" i="4"/>
  <c r="A20" i="4"/>
  <c r="A19" i="4"/>
  <c r="A18" i="4"/>
  <c r="A17" i="4"/>
  <c r="A16" i="4"/>
  <c r="A15" i="4"/>
  <c r="A14" i="4"/>
  <c r="A13" i="4"/>
  <c r="C8" i="4"/>
  <c r="BE24" i="3"/>
  <c r="BE41" i="3" s="1"/>
  <c r="BE43" i="3" s="1"/>
  <c r="BG24" i="3"/>
  <c r="BG41" i="3" s="1"/>
  <c r="BG43" i="3" s="1"/>
  <c r="AY8" i="4" l="1"/>
  <c r="AY43" i="4" s="1"/>
  <c r="AE41" i="4"/>
  <c r="AE43" i="4" s="1"/>
  <c r="E41" i="4"/>
  <c r="E43" i="4" s="1"/>
  <c r="Q41" i="4"/>
  <c r="Q43" i="4" s="1"/>
  <c r="I41" i="4"/>
  <c r="I43" i="4" s="1"/>
  <c r="Y41" i="4"/>
  <c r="Y43" i="4" s="1"/>
  <c r="AW41" i="4"/>
  <c r="AW43" i="4" s="1"/>
  <c r="AU41" i="4"/>
  <c r="AU43" i="4" s="1"/>
  <c r="AO41" i="4"/>
  <c r="AO43" i="4" s="1"/>
  <c r="AM41" i="4"/>
  <c r="AM43" i="4" s="1"/>
  <c r="AK41" i="4"/>
  <c r="AK43" i="4" s="1"/>
  <c r="AI41" i="4"/>
  <c r="AI43" i="4" s="1"/>
  <c r="AG41" i="4"/>
  <c r="AG43" i="4" s="1"/>
  <c r="W41" i="4"/>
  <c r="W43" i="4" s="1"/>
  <c r="M41" i="4"/>
  <c r="M43" i="4" s="1"/>
  <c r="AS41" i="4"/>
  <c r="AS43" i="4" s="1"/>
  <c r="AQ41" i="4"/>
  <c r="AQ43" i="4" s="1"/>
  <c r="AC41" i="4"/>
  <c r="AC43" i="4" s="1"/>
  <c r="AA41" i="4"/>
  <c r="AA43" i="4" s="1"/>
  <c r="S41" i="4"/>
  <c r="S43" i="4" s="1"/>
  <c r="O41" i="4"/>
  <c r="O43" i="4" s="1"/>
  <c r="C41" i="5"/>
  <c r="C43" i="5" s="1"/>
  <c r="C41" i="4"/>
  <c r="C43" i="4" s="1"/>
  <c r="A37" i="3"/>
  <c r="C34" i="3"/>
  <c r="A33" i="3"/>
  <c r="A32" i="3"/>
  <c r="A31" i="3"/>
  <c r="A30" i="3"/>
  <c r="A29" i="3"/>
  <c r="A28" i="3"/>
  <c r="A27" i="3"/>
  <c r="C24" i="3"/>
  <c r="A23" i="3"/>
  <c r="A22" i="3"/>
  <c r="A21" i="3"/>
  <c r="A20" i="3"/>
  <c r="A19" i="3"/>
  <c r="A18" i="3"/>
  <c r="A17" i="3"/>
  <c r="A16" i="3"/>
  <c r="A15" i="3"/>
  <c r="A14" i="3"/>
  <c r="A13" i="3"/>
  <c r="C8" i="3"/>
  <c r="C38" i="2"/>
  <c r="A37" i="2"/>
  <c r="C34" i="2"/>
  <c r="A33" i="2"/>
  <c r="A32" i="2"/>
  <c r="A31" i="2"/>
  <c r="A30" i="2"/>
  <c r="A29" i="2"/>
  <c r="A28" i="2"/>
  <c r="A27" i="2"/>
  <c r="C24" i="2"/>
  <c r="A23" i="2"/>
  <c r="A22" i="2"/>
  <c r="A21" i="2"/>
  <c r="A20" i="2"/>
  <c r="A19" i="2"/>
  <c r="A18" i="2"/>
  <c r="A17" i="2"/>
  <c r="A16" i="2"/>
  <c r="A15" i="2"/>
  <c r="A14" i="2"/>
  <c r="A13" i="2"/>
  <c r="C8" i="2"/>
  <c r="G38" i="1"/>
  <c r="I38" i="1"/>
  <c r="K38" i="1"/>
  <c r="M38" i="1"/>
  <c r="O38" i="1"/>
  <c r="Q38" i="1"/>
  <c r="S38" i="1"/>
  <c r="W38" i="1"/>
  <c r="E34" i="1"/>
  <c r="G34" i="1"/>
  <c r="I34" i="1"/>
  <c r="K34" i="1"/>
  <c r="M34" i="1"/>
  <c r="O34" i="1"/>
  <c r="Q34" i="1"/>
  <c r="S34" i="1"/>
  <c r="U34" i="1"/>
  <c r="W34" i="1"/>
  <c r="G24" i="1"/>
  <c r="I24" i="1"/>
  <c r="O24" i="1"/>
  <c r="Q24" i="1"/>
  <c r="S24" i="1"/>
  <c r="U24" i="1"/>
  <c r="W24" i="1"/>
  <c r="A23" i="1"/>
  <c r="E8" i="1"/>
  <c r="G8" i="1"/>
  <c r="I8" i="1"/>
  <c r="K8" i="1"/>
  <c r="M8" i="1"/>
  <c r="O8" i="1"/>
  <c r="Q8" i="1"/>
  <c r="S8" i="1"/>
  <c r="U8" i="1"/>
  <c r="W8" i="1"/>
  <c r="C38" i="1"/>
  <c r="A37" i="1"/>
  <c r="A33" i="1"/>
  <c r="A32" i="1"/>
  <c r="A31" i="1"/>
  <c r="A30" i="1"/>
  <c r="A29" i="1"/>
  <c r="A28" i="1"/>
  <c r="A27" i="1"/>
  <c r="A22" i="1"/>
  <c r="A21" i="1"/>
  <c r="A20" i="1"/>
  <c r="A19" i="1"/>
  <c r="A18" i="1"/>
  <c r="A17" i="1"/>
  <c r="A16" i="1"/>
  <c r="A15" i="1"/>
  <c r="A14" i="1"/>
  <c r="C24" i="1"/>
  <c r="A13" i="1"/>
  <c r="C8" i="1"/>
  <c r="G41" i="1" l="1"/>
  <c r="G43" i="1" s="1"/>
  <c r="U41" i="1"/>
  <c r="U43" i="1" s="1"/>
  <c r="M41" i="1"/>
  <c r="M43" i="1" s="1"/>
  <c r="E41" i="1"/>
  <c r="E43" i="1" s="1"/>
  <c r="S41" i="1"/>
  <c r="S43" i="1" s="1"/>
  <c r="Q41" i="1"/>
  <c r="Q43" i="1" s="1"/>
  <c r="I41" i="1"/>
  <c r="I43" i="1" s="1"/>
  <c r="O41" i="1"/>
  <c r="O43" i="1" s="1"/>
  <c r="W41" i="1"/>
  <c r="W43" i="1" s="1"/>
  <c r="K41" i="1"/>
  <c r="K43" i="1" s="1"/>
  <c r="C41" i="2"/>
  <c r="C43" i="2" s="1"/>
  <c r="C41" i="3"/>
  <c r="C43" i="3" s="1"/>
  <c r="C34" i="1"/>
  <c r="C41" i="1" s="1"/>
  <c r="C43" i="1" s="1"/>
  <c r="C42" i="10" l="1"/>
</calcChain>
</file>

<file path=xl/comments1.xml><?xml version="1.0" encoding="utf-8"?>
<comments xmlns="http://schemas.openxmlformats.org/spreadsheetml/2006/main">
  <authors>
    <author>Marco Cittadini</author>
  </authors>
  <commentList>
    <comment ref="D15" authorId="0">
      <text>
        <r>
          <rPr>
            <b/>
            <sz val="9"/>
            <color indexed="81"/>
            <rFont val="Tahoma"/>
            <family val="2"/>
          </rPr>
          <t>Marco Cittadini:</t>
        </r>
        <r>
          <rPr>
            <sz val="9"/>
            <color indexed="81"/>
            <rFont val="Tahoma"/>
            <family val="2"/>
          </rPr>
          <t xml:space="preserve">
+2 CEUS</t>
        </r>
      </text>
    </comment>
    <comment ref="D28" authorId="0">
      <text>
        <r>
          <rPr>
            <b/>
            <sz val="9"/>
            <color indexed="81"/>
            <rFont val="Tahoma"/>
            <family val="2"/>
          </rPr>
          <t>Marco Cittadini:</t>
        </r>
        <r>
          <rPr>
            <sz val="9"/>
            <color indexed="81"/>
            <rFont val="Tahoma"/>
            <family val="2"/>
          </rPr>
          <t xml:space="preserve">
+1 CEUS</t>
        </r>
      </text>
    </comment>
    <comment ref="D29" authorId="0">
      <text>
        <r>
          <rPr>
            <b/>
            <sz val="9"/>
            <color indexed="81"/>
            <rFont val="Tahoma"/>
            <family val="2"/>
          </rPr>
          <t>Marco Cittadini:</t>
        </r>
        <r>
          <rPr>
            <sz val="9"/>
            <color indexed="81"/>
            <rFont val="Tahoma"/>
            <family val="2"/>
          </rPr>
          <t xml:space="preserve">
+1 CEUS</t>
        </r>
      </text>
    </comment>
  </commentList>
</comments>
</file>

<file path=xl/sharedStrings.xml><?xml version="1.0" encoding="utf-8"?>
<sst xmlns="http://schemas.openxmlformats.org/spreadsheetml/2006/main" count="622" uniqueCount="122">
  <si>
    <t>Qualifiche dirigenziali</t>
  </si>
  <si>
    <t>Dirigente 1^ fascia - carriera amministrativa</t>
  </si>
  <si>
    <t>Dirigente generale penitenziario</t>
  </si>
  <si>
    <t>Dirigente 2^ fascia - carriera amministrativa</t>
  </si>
  <si>
    <t>Dirigente esecuzione penale esterna - carriera penitenziaria</t>
  </si>
  <si>
    <t>Totale qualifiche dirigenziali</t>
  </si>
  <si>
    <t>Totale area terza</t>
  </si>
  <si>
    <t>Totale area seconda</t>
  </si>
  <si>
    <t>Totale area prima</t>
  </si>
  <si>
    <t>Totale aree funzionali</t>
  </si>
  <si>
    <t>Totale complessivo</t>
  </si>
  <si>
    <t>CGM Torino</t>
  </si>
  <si>
    <t>CGM Milano</t>
  </si>
  <si>
    <t>CGM Venezia</t>
  </si>
  <si>
    <t>CGM Bologna</t>
  </si>
  <si>
    <t>CGM Firenze</t>
  </si>
  <si>
    <t>CGM Roma</t>
  </si>
  <si>
    <t>CGM Cagliari</t>
  </si>
  <si>
    <t>CGM Napoli</t>
  </si>
  <si>
    <t>CGM Catanzaro</t>
  </si>
  <si>
    <t>CGM Palermo</t>
  </si>
  <si>
    <t>Aree Professionali - Profilo professionale</t>
  </si>
  <si>
    <t>Area Terza</t>
  </si>
  <si>
    <t>Area Seconda</t>
  </si>
  <si>
    <t>Area Prima</t>
  </si>
  <si>
    <t>IPM Torino</t>
  </si>
  <si>
    <t>IPM Milano</t>
  </si>
  <si>
    <t>IPM Bologna</t>
  </si>
  <si>
    <t>IPM Firenze</t>
  </si>
  <si>
    <t>IPM Roma</t>
  </si>
  <si>
    <t>IPM Palermo</t>
  </si>
  <si>
    <t>IPM Treviso</t>
  </si>
  <si>
    <t>IPM Airola</t>
  </si>
  <si>
    <t>IPM Nisida</t>
  </si>
  <si>
    <t>IPM Catania</t>
  </si>
  <si>
    <t>IPM Acireale</t>
  </si>
  <si>
    <t>USSM Torino</t>
  </si>
  <si>
    <t>USSM Bologna</t>
  </si>
  <si>
    <t>USSM Genova</t>
  </si>
  <si>
    <t>USSM Taranto</t>
  </si>
  <si>
    <t>USSM Cagliari</t>
  </si>
  <si>
    <t>USSM Potenza</t>
  </si>
  <si>
    <t xml:space="preserve">USSM Firenze </t>
  </si>
  <si>
    <t xml:space="preserve">USSM Perugia </t>
  </si>
  <si>
    <t xml:space="preserve">USSM Ancona </t>
  </si>
  <si>
    <t>USSM L'Aquila</t>
  </si>
  <si>
    <t xml:space="preserve">USSM Roma </t>
  </si>
  <si>
    <t xml:space="preserve">USSM Milano </t>
  </si>
  <si>
    <t>USSM Brescia</t>
  </si>
  <si>
    <t>USSM Napoli</t>
  </si>
  <si>
    <t xml:space="preserve">USSM Catania </t>
  </si>
  <si>
    <t xml:space="preserve">USSM Messina </t>
  </si>
  <si>
    <t>USSM Bolzano</t>
  </si>
  <si>
    <t>USSM Venezia</t>
  </si>
  <si>
    <t>USSM Trento</t>
  </si>
  <si>
    <t>USSM Trieste</t>
  </si>
  <si>
    <t>CPA Torino</t>
  </si>
  <si>
    <t>CPA Genova</t>
  </si>
  <si>
    <t>CPA Trento</t>
  </si>
  <si>
    <t>CPA Bologna</t>
  </si>
  <si>
    <t>CPA Napoli</t>
  </si>
  <si>
    <t>CPA Taranto</t>
  </si>
  <si>
    <t>CPA Potenza</t>
  </si>
  <si>
    <t>CPA Reggio Calabria</t>
  </si>
  <si>
    <t>CPA Treviso</t>
  </si>
  <si>
    <t>CPA L'Aquila</t>
  </si>
  <si>
    <t>TOTALE</t>
  </si>
  <si>
    <t xml:space="preserve">USSM Palermo </t>
  </si>
  <si>
    <t>\</t>
  </si>
  <si>
    <t xml:space="preserve">* Di cui 22 unità per il funzionamento della Direzione Generale per l'esecuzione penale esterna </t>
  </si>
  <si>
    <t>Palermo</t>
  </si>
  <si>
    <t>Caltanissetta</t>
  </si>
  <si>
    <t>Personale assegnato</t>
  </si>
  <si>
    <t>Totale aree funzionali *</t>
  </si>
  <si>
    <t>Personale Presente</t>
  </si>
  <si>
    <t>CGM Bari</t>
  </si>
  <si>
    <t>Dirigente esecuzione penale esterna - carriera penit.</t>
  </si>
  <si>
    <t>IPM Pontremoli</t>
  </si>
  <si>
    <t>IPM Quartucciu</t>
  </si>
  <si>
    <t>IPM Bari</t>
  </si>
  <si>
    <t>IPM Potenza</t>
  </si>
  <si>
    <t>IPM Catanzaro</t>
  </si>
  <si>
    <t>IPM Caltanissetta</t>
  </si>
  <si>
    <t>CENTRI PER LA GIUSTIZIA MINORILE</t>
  </si>
  <si>
    <t>ISTITUTI PENALI PER I MINORENNI</t>
  </si>
  <si>
    <t>UFFICI DI SERVIZIO SOCIALE</t>
  </si>
  <si>
    <t>USSM Campobasso</t>
  </si>
  <si>
    <t>USSM Sassari</t>
  </si>
  <si>
    <t>USSM Salerno</t>
  </si>
  <si>
    <t>USSM Bari</t>
  </si>
  <si>
    <t>USSM Lecce</t>
  </si>
  <si>
    <t>USSM Catanzaro</t>
  </si>
  <si>
    <t>USSM Reggio Calabria</t>
  </si>
  <si>
    <t>USSM Caltanissetta</t>
  </si>
  <si>
    <t>CPA Milano</t>
  </si>
  <si>
    <t>CPA Ancona</t>
  </si>
  <si>
    <t>CPA Firenze</t>
  </si>
  <si>
    <t>CPA Roma</t>
  </si>
  <si>
    <t>CPA Quartucciu</t>
  </si>
  <si>
    <t>CPA Sassari</t>
  </si>
  <si>
    <t>CPA Salerno</t>
  </si>
  <si>
    <t>CPA Bari</t>
  </si>
  <si>
    <t>CPA Lecce</t>
  </si>
  <si>
    <t>CPA Catanzaro</t>
  </si>
  <si>
    <t>CPA Palermo</t>
  </si>
  <si>
    <t>CPA Catania</t>
  </si>
  <si>
    <t>CPA Messina</t>
  </si>
  <si>
    <t>CPA Caltanissetta</t>
  </si>
  <si>
    <t>Salerno</t>
  </si>
  <si>
    <t>Nisida</t>
  </si>
  <si>
    <t>Santa Maria C.V.</t>
  </si>
  <si>
    <t>Personale presente</t>
  </si>
  <si>
    <t>COMUNITA' E SERVIZI DIURNI POLIFUNZIONALI</t>
  </si>
  <si>
    <t>CENTRI DI PRIMA ACCOGLIENZA</t>
  </si>
  <si>
    <t>Roma</t>
  </si>
  <si>
    <t>Castiglione</t>
  </si>
  <si>
    <t>Messina</t>
  </si>
  <si>
    <t xml:space="preserve">ISTITUTO CENTRALE DI FORMAZIONE PERSONALE  </t>
  </si>
  <si>
    <t>Totale</t>
  </si>
  <si>
    <t xml:space="preserve"> SERVIZI MINORILI E SEDE CENTRALE - PERSONALE AL 31.12.2016 </t>
  </si>
  <si>
    <t>SEDE CENTRALE + CEUS</t>
  </si>
  <si>
    <t>IPM Lecce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</si>
</sst>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0061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</cellStyleXfs>
  <cellXfs count="135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0" fillId="0" borderId="0" xfId="0" applyBorder="1"/>
    <xf numFmtId="0" fontId="1" fillId="0" borderId="0" xfId="0" applyFont="1"/>
    <xf numFmtId="0" fontId="1" fillId="0" borderId="0" xfId="0" applyFont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0" fillId="3" borderId="3" xfId="0" applyFill="1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/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3" xfId="0" applyFont="1" applyBorder="1"/>
    <xf numFmtId="0" fontId="8" fillId="0" borderId="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8" fillId="0" borderId="7" xfId="0" applyFont="1" applyBorder="1"/>
    <xf numFmtId="0" fontId="3" fillId="0" borderId="4" xfId="0" applyFont="1" applyBorder="1" applyAlignment="1">
      <alignment horizontal="center"/>
    </xf>
    <xf numFmtId="0" fontId="3" fillId="0" borderId="0" xfId="0" applyFont="1" applyBorder="1"/>
    <xf numFmtId="0" fontId="8" fillId="0" borderId="0" xfId="0" applyFont="1"/>
    <xf numFmtId="0" fontId="9" fillId="2" borderId="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0" fillId="4" borderId="3" xfId="1" applyBorder="1"/>
    <xf numFmtId="0" fontId="10" fillId="4" borderId="3" xfId="1" applyBorder="1" applyAlignment="1">
      <alignment horizontal="center"/>
    </xf>
    <xf numFmtId="0" fontId="10" fillId="4" borderId="3" xfId="1" applyBorder="1" applyAlignment="1">
      <alignment horizontal="center" vertical="center" wrapText="1"/>
    </xf>
    <xf numFmtId="0" fontId="10" fillId="4" borderId="7" xfId="1" applyBorder="1"/>
    <xf numFmtId="0" fontId="5" fillId="4" borderId="3" xfId="1" applyFont="1" applyBorder="1"/>
    <xf numFmtId="0" fontId="5" fillId="0" borderId="3" xfId="0" applyFont="1" applyBorder="1"/>
    <xf numFmtId="0" fontId="5" fillId="4" borderId="3" xfId="1" applyFont="1" applyBorder="1" applyAlignment="1">
      <alignment horizontal="center"/>
    </xf>
    <xf numFmtId="0" fontId="5" fillId="4" borderId="7" xfId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4" borderId="5" xfId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0" xfId="0" applyFont="1"/>
    <xf numFmtId="0" fontId="5" fillId="4" borderId="3" xfId="1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4" borderId="7" xfId="1" applyFont="1" applyBorder="1"/>
    <xf numFmtId="0" fontId="5" fillId="0" borderId="7" xfId="0" applyFont="1" applyBorder="1"/>
    <xf numFmtId="0" fontId="5" fillId="4" borderId="4" xfId="1" applyFon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6" fillId="0" borderId="0" xfId="0" applyFont="1" applyBorder="1"/>
    <xf numFmtId="0" fontId="5" fillId="0" borderId="0" xfId="0" applyFont="1" applyBorder="1"/>
    <xf numFmtId="0" fontId="5" fillId="4" borderId="10" xfId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4" borderId="4" xfId="1" applyFont="1" applyBorder="1" applyAlignment="1">
      <alignment horizontal="center"/>
    </xf>
    <xf numFmtId="0" fontId="6" fillId="0" borderId="0" xfId="0" applyFont="1"/>
    <xf numFmtId="0" fontId="5" fillId="4" borderId="8" xfId="1" applyFont="1" applyBorder="1" applyAlignment="1">
      <alignment horizontal="center"/>
    </xf>
    <xf numFmtId="0" fontId="11" fillId="4" borderId="3" xfId="1" applyFont="1" applyBorder="1" applyAlignment="1">
      <alignment horizontal="center"/>
    </xf>
    <xf numFmtId="0" fontId="12" fillId="5" borderId="3" xfId="2" applyBorder="1"/>
    <xf numFmtId="0" fontId="11" fillId="4" borderId="7" xfId="1" applyFont="1" applyBorder="1" applyAlignment="1">
      <alignment horizontal="center"/>
    </xf>
    <xf numFmtId="0" fontId="11" fillId="4" borderId="3" xfId="1" applyFont="1" applyBorder="1"/>
    <xf numFmtId="0" fontId="11" fillId="4" borderId="7" xfId="1" applyFont="1" applyBorder="1"/>
    <xf numFmtId="0" fontId="11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2" fillId="5" borderId="3" xfId="2" applyBorder="1" applyAlignment="1">
      <alignment horizontal="center"/>
    </xf>
    <xf numFmtId="0" fontId="12" fillId="5" borderId="4" xfId="2" applyBorder="1" applyAlignment="1">
      <alignment horizontal="center"/>
    </xf>
    <xf numFmtId="0" fontId="12" fillId="5" borderId="8" xfId="2" applyBorder="1" applyAlignment="1">
      <alignment horizontal="center"/>
    </xf>
    <xf numFmtId="0" fontId="12" fillId="5" borderId="10" xfId="2" applyBorder="1" applyAlignment="1">
      <alignment horizontal="center"/>
    </xf>
    <xf numFmtId="0" fontId="6" fillId="4" borderId="10" xfId="1" applyFont="1" applyBorder="1" applyAlignment="1">
      <alignment horizontal="center"/>
    </xf>
    <xf numFmtId="0" fontId="11" fillId="0" borderId="0" xfId="0" applyFont="1"/>
    <xf numFmtId="0" fontId="11" fillId="4" borderId="3" xfId="1" applyFont="1" applyBorder="1" applyAlignment="1">
      <alignment horizontal="center" vertical="center" wrapText="1"/>
    </xf>
    <xf numFmtId="0" fontId="11" fillId="4" borderId="4" xfId="1" applyFont="1" applyBorder="1" applyAlignment="1">
      <alignment horizontal="center"/>
    </xf>
    <xf numFmtId="0" fontId="11" fillId="0" borderId="0" xfId="0" applyFont="1" applyBorder="1"/>
    <xf numFmtId="0" fontId="1" fillId="4" borderId="4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3" borderId="3" xfId="1" applyFont="1" applyFill="1" applyBorder="1" applyAlignment="1">
      <alignment horizontal="center"/>
    </xf>
    <xf numFmtId="0" fontId="5" fillId="3" borderId="3" xfId="1" applyFont="1" applyFill="1" applyBorder="1"/>
    <xf numFmtId="0" fontId="5" fillId="3" borderId="7" xfId="1" applyFont="1" applyFill="1" applyBorder="1" applyAlignment="1">
      <alignment horizontal="center"/>
    </xf>
    <xf numFmtId="0" fontId="5" fillId="3" borderId="10" xfId="1" applyFont="1" applyFill="1" applyBorder="1" applyAlignment="1">
      <alignment horizontal="center"/>
    </xf>
    <xf numFmtId="0" fontId="5" fillId="3" borderId="0" xfId="0" applyFont="1" applyFill="1"/>
    <xf numFmtId="0" fontId="9" fillId="3" borderId="3" xfId="0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7" xfId="1" applyFont="1" applyFill="1" applyBorder="1"/>
    <xf numFmtId="0" fontId="5" fillId="3" borderId="0" xfId="0" applyFont="1" applyFill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15" fillId="5" borderId="4" xfId="2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2" borderId="19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</cellXfs>
  <cellStyles count="3">
    <cellStyle name="Neutrale" xfId="1" builtinId="28"/>
    <cellStyle name="Normale" xfId="0" builtinId="0"/>
    <cellStyle name="Valore valido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TAZIONI%20ORGANICHE%20TO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resenti%20minorile%2031.12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E"/>
      <sheetName val="Nuova dot. org."/>
      <sheetName val="AREE SECONDA - PRIMA"/>
      <sheetName val="TOTALE AREA TERZA"/>
      <sheetName val="AREA TERZA dgm"/>
      <sheetName val="AREA TERZA uepe"/>
      <sheetName val="INTERPELLO"/>
      <sheetName val="Foglio5"/>
      <sheetName val="Foglio2"/>
      <sheetName val="Foglio1"/>
    </sheetNames>
    <sheetDataSet>
      <sheetData sheetId="0" refreshError="1"/>
      <sheetData sheetId="1" refreshError="1"/>
      <sheetData sheetId="2" refreshError="1">
        <row r="10">
          <cell r="A10" t="str">
            <v>Assistente di area pedagogica</v>
          </cell>
        </row>
        <row r="11">
          <cell r="A11" t="str">
            <v>Contabile</v>
          </cell>
        </row>
        <row r="12">
          <cell r="A12" t="str">
            <v>Assistente amministrativo</v>
          </cell>
        </row>
        <row r="13">
          <cell r="A13" t="str">
            <v>Assistente tecnico</v>
          </cell>
        </row>
        <row r="14">
          <cell r="A14" t="str">
            <v>Assistente informatico</v>
          </cell>
        </row>
        <row r="15">
          <cell r="A15" t="str">
            <v>Operatore</v>
          </cell>
        </row>
        <row r="16">
          <cell r="A16" t="str">
            <v>Conducente di automezzi</v>
          </cell>
        </row>
        <row r="23">
          <cell r="A23" t="str">
            <v>Ausiliario</v>
          </cell>
        </row>
      </sheetData>
      <sheetData sheetId="3" refreshError="1">
        <row r="10">
          <cell r="A10" t="str">
            <v>Direttore</v>
          </cell>
        </row>
        <row r="11">
          <cell r="A11" t="str">
            <v>Funzionario della prof.di serv. Soc.</v>
          </cell>
        </row>
        <row r="12">
          <cell r="A12" t="str">
            <v>Funzionario della prof.pedagogica</v>
          </cell>
        </row>
        <row r="13">
          <cell r="A13" t="str">
            <v>Funzionario contabile</v>
          </cell>
        </row>
        <row r="14">
          <cell r="A14" t="str">
            <v>Funzionario dell'Organizzazione e delle relazioni</v>
          </cell>
        </row>
        <row r="15">
          <cell r="A15" t="str">
            <v>Funzionario amministrativo</v>
          </cell>
        </row>
        <row r="16">
          <cell r="A16" t="str">
            <v>Funzionario tecnico</v>
          </cell>
        </row>
        <row r="17">
          <cell r="A17" t="str">
            <v>Funzionario informatico</v>
          </cell>
        </row>
        <row r="18">
          <cell r="A18" t="str">
            <v>Funzionario linguistico</v>
          </cell>
        </row>
        <row r="19">
          <cell r="A19" t="str">
            <v>Funzionario statistico</v>
          </cell>
        </row>
        <row r="20">
          <cell r="A20" t="str">
            <v xml:space="preserve">Psicologo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E"/>
      <sheetName val="CGM 11"/>
      <sheetName val="IPM 17"/>
      <sheetName val="USSM 29"/>
      <sheetName val="CPA 25"/>
      <sheetName val="comunita 5"/>
      <sheetName val="sede centrale 109+22"/>
      <sheetName val="icf"/>
      <sheetName val="distaccati out"/>
      <sheetName val="distaccati in"/>
      <sheetName val="Foglio1"/>
      <sheetName val="Foglio2"/>
    </sheetNames>
    <sheetDataSet>
      <sheetData sheetId="0"/>
      <sheetData sheetId="1">
        <row r="5">
          <cell r="C5">
            <v>1</v>
          </cell>
          <cell r="D5">
            <v>1</v>
          </cell>
          <cell r="E5">
            <v>1</v>
          </cell>
          <cell r="F5">
            <v>1</v>
          </cell>
          <cell r="H5">
            <v>1</v>
          </cell>
          <cell r="I5">
            <v>1</v>
          </cell>
          <cell r="J5">
            <v>1</v>
          </cell>
          <cell r="K5">
            <v>1</v>
          </cell>
          <cell r="L5">
            <v>1</v>
          </cell>
        </row>
        <row r="12">
          <cell r="C12">
            <v>1</v>
          </cell>
          <cell r="F12">
            <v>2</v>
          </cell>
          <cell r="G12">
            <v>1</v>
          </cell>
          <cell r="H12">
            <v>1</v>
          </cell>
          <cell r="I12">
            <v>2</v>
          </cell>
          <cell r="J12">
            <v>1</v>
          </cell>
          <cell r="K12">
            <v>1</v>
          </cell>
          <cell r="L12">
            <v>1</v>
          </cell>
          <cell r="M12">
            <v>2</v>
          </cell>
        </row>
        <row r="13">
          <cell r="C13">
            <v>5</v>
          </cell>
          <cell r="D13">
            <v>1</v>
          </cell>
          <cell r="E13">
            <v>1</v>
          </cell>
          <cell r="H13">
            <v>2</v>
          </cell>
          <cell r="I13">
            <v>4</v>
          </cell>
          <cell r="M13">
            <v>2</v>
          </cell>
        </row>
        <row r="14">
          <cell r="C14">
            <v>4</v>
          </cell>
          <cell r="D14">
            <v>2</v>
          </cell>
          <cell r="E14">
            <v>1</v>
          </cell>
          <cell r="F14">
            <v>3</v>
          </cell>
          <cell r="G14">
            <v>1</v>
          </cell>
          <cell r="H14">
            <v>3</v>
          </cell>
          <cell r="I14">
            <v>2</v>
          </cell>
          <cell r="J14">
            <v>4</v>
          </cell>
          <cell r="K14">
            <v>1</v>
          </cell>
          <cell r="L14">
            <v>4</v>
          </cell>
          <cell r="M14">
            <v>5</v>
          </cell>
        </row>
        <row r="15">
          <cell r="D15">
            <v>1</v>
          </cell>
          <cell r="E15">
            <v>1</v>
          </cell>
          <cell r="G15">
            <v>2</v>
          </cell>
          <cell r="H15">
            <v>2</v>
          </cell>
          <cell r="J15">
            <v>2</v>
          </cell>
          <cell r="K15">
            <v>1</v>
          </cell>
          <cell r="L15">
            <v>1</v>
          </cell>
          <cell r="M15">
            <v>1</v>
          </cell>
        </row>
        <row r="17">
          <cell r="D17">
            <v>2</v>
          </cell>
          <cell r="E17">
            <v>1</v>
          </cell>
          <cell r="I17">
            <v>1</v>
          </cell>
          <cell r="L17">
            <v>1</v>
          </cell>
          <cell r="M17">
            <v>1</v>
          </cell>
        </row>
        <row r="26">
          <cell r="C26">
            <v>1</v>
          </cell>
          <cell r="E26">
            <v>1</v>
          </cell>
          <cell r="G26">
            <v>1</v>
          </cell>
          <cell r="H26">
            <v>2</v>
          </cell>
          <cell r="J26">
            <v>1</v>
          </cell>
          <cell r="K26">
            <v>2</v>
          </cell>
          <cell r="L26">
            <v>1</v>
          </cell>
          <cell r="M26">
            <v>1</v>
          </cell>
        </row>
        <row r="27">
          <cell r="C27">
            <v>1</v>
          </cell>
          <cell r="D27">
            <v>1</v>
          </cell>
          <cell r="E27">
            <v>3</v>
          </cell>
          <cell r="G27">
            <v>1</v>
          </cell>
          <cell r="H27">
            <v>3</v>
          </cell>
          <cell r="I27">
            <v>2</v>
          </cell>
          <cell r="J27">
            <v>1</v>
          </cell>
          <cell r="K27">
            <v>5</v>
          </cell>
          <cell r="L27">
            <v>5</v>
          </cell>
          <cell r="M27">
            <v>2</v>
          </cell>
        </row>
        <row r="28">
          <cell r="C28">
            <v>4</v>
          </cell>
          <cell r="D28">
            <v>1</v>
          </cell>
          <cell r="E28">
            <v>1</v>
          </cell>
          <cell r="F28">
            <v>2</v>
          </cell>
          <cell r="G28">
            <v>1</v>
          </cell>
          <cell r="H28">
            <v>3</v>
          </cell>
          <cell r="J28">
            <v>3</v>
          </cell>
          <cell r="K28">
            <v>4</v>
          </cell>
          <cell r="L28">
            <v>2</v>
          </cell>
          <cell r="M28">
            <v>2</v>
          </cell>
        </row>
        <row r="29">
          <cell r="I29">
            <v>1</v>
          </cell>
          <cell r="J29">
            <v>2</v>
          </cell>
        </row>
        <row r="30">
          <cell r="J30">
            <v>1</v>
          </cell>
        </row>
        <row r="31">
          <cell r="E31">
            <v>2</v>
          </cell>
          <cell r="F31">
            <v>2</v>
          </cell>
          <cell r="G31">
            <v>2</v>
          </cell>
          <cell r="H31">
            <v>2</v>
          </cell>
          <cell r="J31">
            <v>1</v>
          </cell>
          <cell r="K31">
            <v>1</v>
          </cell>
          <cell r="L31">
            <v>4</v>
          </cell>
          <cell r="M31">
            <v>8</v>
          </cell>
        </row>
        <row r="36">
          <cell r="C36">
            <v>1</v>
          </cell>
          <cell r="H36">
            <v>1</v>
          </cell>
          <cell r="I36">
            <v>1</v>
          </cell>
          <cell r="J36">
            <v>6</v>
          </cell>
          <cell r="M36">
            <v>1</v>
          </cell>
        </row>
      </sheetData>
      <sheetData sheetId="2">
        <row r="6">
          <cell r="K6">
            <v>1</v>
          </cell>
          <cell r="M6">
            <v>1</v>
          </cell>
        </row>
        <row r="12">
          <cell r="D12">
            <v>1</v>
          </cell>
          <cell r="E12">
            <v>1</v>
          </cell>
          <cell r="F12">
            <v>1</v>
          </cell>
          <cell r="G12">
            <v>2</v>
          </cell>
          <cell r="H12">
            <v>1</v>
          </cell>
          <cell r="I12">
            <v>2</v>
          </cell>
          <cell r="J12">
            <v>1</v>
          </cell>
          <cell r="N12">
            <v>1</v>
          </cell>
          <cell r="O12">
            <v>1</v>
          </cell>
          <cell r="P12">
            <v>1</v>
          </cell>
        </row>
        <row r="13">
          <cell r="R13">
            <v>1</v>
          </cell>
        </row>
        <row r="14">
          <cell r="C14">
            <v>6</v>
          </cell>
          <cell r="D14">
            <v>1</v>
          </cell>
          <cell r="E14">
            <v>8</v>
          </cell>
          <cell r="F14">
            <v>3</v>
          </cell>
          <cell r="G14">
            <v>5</v>
          </cell>
          <cell r="H14">
            <v>6</v>
          </cell>
          <cell r="J14">
            <v>6</v>
          </cell>
          <cell r="K14">
            <v>9</v>
          </cell>
          <cell r="L14">
            <v>10</v>
          </cell>
          <cell r="M14">
            <v>8</v>
          </cell>
          <cell r="N14">
            <v>5</v>
          </cell>
          <cell r="O14">
            <v>2</v>
          </cell>
          <cell r="P14">
            <v>5</v>
          </cell>
          <cell r="Q14">
            <v>6</v>
          </cell>
          <cell r="R14">
            <v>4</v>
          </cell>
          <cell r="S14">
            <v>2</v>
          </cell>
        </row>
        <row r="15">
          <cell r="I15">
            <v>1</v>
          </cell>
          <cell r="K15">
            <v>1</v>
          </cell>
          <cell r="N15">
            <v>1</v>
          </cell>
          <cell r="P15">
            <v>2</v>
          </cell>
          <cell r="S15">
            <v>1</v>
          </cell>
        </row>
        <row r="17">
          <cell r="I17">
            <v>1</v>
          </cell>
          <cell r="J17">
            <v>1</v>
          </cell>
          <cell r="K17">
            <v>1</v>
          </cell>
          <cell r="M17">
            <v>1</v>
          </cell>
          <cell r="Q17">
            <v>1</v>
          </cell>
        </row>
        <row r="26">
          <cell r="C26">
            <v>4</v>
          </cell>
          <cell r="D26">
            <v>1</v>
          </cell>
          <cell r="E26">
            <v>1</v>
          </cell>
          <cell r="G26">
            <v>1</v>
          </cell>
          <cell r="H26">
            <v>1</v>
          </cell>
          <cell r="I26">
            <v>9</v>
          </cell>
          <cell r="L26">
            <v>2</v>
          </cell>
          <cell r="N26">
            <v>6</v>
          </cell>
          <cell r="O26">
            <v>7</v>
          </cell>
          <cell r="P26">
            <v>3</v>
          </cell>
          <cell r="R26">
            <v>1</v>
          </cell>
        </row>
        <row r="27">
          <cell r="C27">
            <v>2</v>
          </cell>
          <cell r="E27">
            <v>1</v>
          </cell>
          <cell r="F27">
            <v>2</v>
          </cell>
          <cell r="G27">
            <v>1</v>
          </cell>
          <cell r="I27">
            <v>3</v>
          </cell>
          <cell r="J27">
            <v>2</v>
          </cell>
          <cell r="K27">
            <v>1</v>
          </cell>
          <cell r="M27">
            <v>3</v>
          </cell>
          <cell r="N27">
            <v>1</v>
          </cell>
          <cell r="O27">
            <v>3</v>
          </cell>
          <cell r="P27">
            <v>1</v>
          </cell>
          <cell r="Q27">
            <v>3</v>
          </cell>
          <cell r="R27">
            <v>2</v>
          </cell>
        </row>
        <row r="28">
          <cell r="C28">
            <v>1</v>
          </cell>
          <cell r="E28">
            <v>1</v>
          </cell>
          <cell r="F28">
            <v>1</v>
          </cell>
          <cell r="I28">
            <v>3</v>
          </cell>
          <cell r="J28">
            <v>1</v>
          </cell>
          <cell r="K28">
            <v>1</v>
          </cell>
          <cell r="L28">
            <v>3</v>
          </cell>
          <cell r="M28">
            <v>2</v>
          </cell>
          <cell r="O28">
            <v>1</v>
          </cell>
          <cell r="Q28">
            <v>1</v>
          </cell>
          <cell r="R28">
            <v>2</v>
          </cell>
          <cell r="S28">
            <v>3</v>
          </cell>
        </row>
        <row r="31">
          <cell r="C31">
            <v>2</v>
          </cell>
          <cell r="F31">
            <v>1</v>
          </cell>
          <cell r="I31">
            <v>1</v>
          </cell>
          <cell r="J31">
            <v>1</v>
          </cell>
          <cell r="K31">
            <v>3</v>
          </cell>
          <cell r="L31">
            <v>2</v>
          </cell>
          <cell r="M31">
            <v>4</v>
          </cell>
          <cell r="N31">
            <v>1</v>
          </cell>
          <cell r="O31">
            <v>3</v>
          </cell>
          <cell r="P31">
            <v>6</v>
          </cell>
          <cell r="Q31">
            <v>3</v>
          </cell>
          <cell r="R31">
            <v>2</v>
          </cell>
          <cell r="S31">
            <v>2</v>
          </cell>
        </row>
        <row r="32">
          <cell r="K32">
            <v>1</v>
          </cell>
          <cell r="L32">
            <v>1</v>
          </cell>
        </row>
        <row r="36">
          <cell r="K36">
            <v>7</v>
          </cell>
          <cell r="M36">
            <v>1</v>
          </cell>
          <cell r="O36">
            <v>1</v>
          </cell>
          <cell r="P36">
            <v>1</v>
          </cell>
          <cell r="Q36">
            <v>1</v>
          </cell>
          <cell r="S36">
            <v>1</v>
          </cell>
        </row>
      </sheetData>
      <sheetData sheetId="3">
        <row r="6">
          <cell r="Y6">
            <v>1</v>
          </cell>
          <cell r="AB6">
            <v>1</v>
          </cell>
        </row>
        <row r="12">
          <cell r="F12">
            <v>1</v>
          </cell>
          <cell r="I12">
            <v>1</v>
          </cell>
          <cell r="K12">
            <v>2</v>
          </cell>
          <cell r="L12">
            <v>1</v>
          </cell>
          <cell r="N12">
            <v>1</v>
          </cell>
          <cell r="Q12">
            <v>1</v>
          </cell>
          <cell r="S12">
            <v>1</v>
          </cell>
          <cell r="T12">
            <v>2</v>
          </cell>
          <cell r="W12">
            <v>1</v>
          </cell>
          <cell r="Y12">
            <v>1</v>
          </cell>
          <cell r="Z12">
            <v>1</v>
          </cell>
          <cell r="AA12">
            <v>3</v>
          </cell>
          <cell r="AC12">
            <v>1</v>
          </cell>
          <cell r="AE12">
            <v>1</v>
          </cell>
        </row>
        <row r="13">
          <cell r="C13">
            <v>16</v>
          </cell>
          <cell r="D13">
            <v>11</v>
          </cell>
          <cell r="E13">
            <v>18</v>
          </cell>
          <cell r="F13">
            <v>5</v>
          </cell>
          <cell r="G13">
            <v>9</v>
          </cell>
          <cell r="H13">
            <v>3</v>
          </cell>
          <cell r="I13">
            <v>4</v>
          </cell>
          <cell r="J13">
            <v>9</v>
          </cell>
          <cell r="K13">
            <v>12</v>
          </cell>
          <cell r="L13">
            <v>9</v>
          </cell>
          <cell r="M13">
            <v>14</v>
          </cell>
          <cell r="N13">
            <v>7</v>
          </cell>
          <cell r="O13">
            <v>32</v>
          </cell>
          <cell r="P13">
            <v>11</v>
          </cell>
          <cell r="Q13">
            <v>3</v>
          </cell>
          <cell r="R13">
            <v>13</v>
          </cell>
          <cell r="S13">
            <v>6</v>
          </cell>
          <cell r="T13">
            <v>10</v>
          </cell>
          <cell r="U13">
            <v>5</v>
          </cell>
          <cell r="V13">
            <v>22</v>
          </cell>
          <cell r="W13">
            <v>16</v>
          </cell>
          <cell r="X13">
            <v>6</v>
          </cell>
          <cell r="Y13">
            <v>7</v>
          </cell>
          <cell r="Z13">
            <v>3</v>
          </cell>
          <cell r="AA13">
            <v>4</v>
          </cell>
          <cell r="AB13">
            <v>29</v>
          </cell>
          <cell r="AC13">
            <v>27</v>
          </cell>
          <cell r="AD13">
            <v>7</v>
          </cell>
          <cell r="AE13">
            <v>8</v>
          </cell>
        </row>
        <row r="14">
          <cell r="C14">
            <v>1</v>
          </cell>
          <cell r="D14">
            <v>4</v>
          </cell>
          <cell r="F14">
            <v>2</v>
          </cell>
          <cell r="G14">
            <v>3</v>
          </cell>
          <cell r="J14">
            <v>2</v>
          </cell>
          <cell r="K14">
            <v>1</v>
          </cell>
          <cell r="O14">
            <v>3</v>
          </cell>
          <cell r="Q14">
            <v>1</v>
          </cell>
          <cell r="R14">
            <v>2</v>
          </cell>
          <cell r="S14">
            <v>1</v>
          </cell>
          <cell r="T14">
            <v>4</v>
          </cell>
          <cell r="U14">
            <v>1</v>
          </cell>
          <cell r="V14">
            <v>1</v>
          </cell>
          <cell r="W14">
            <v>1</v>
          </cell>
          <cell r="Y14">
            <v>2</v>
          </cell>
          <cell r="AA14">
            <v>2</v>
          </cell>
          <cell r="AB14">
            <v>1</v>
          </cell>
          <cell r="AC14">
            <v>5</v>
          </cell>
        </row>
        <row r="17">
          <cell r="D17">
            <v>2</v>
          </cell>
          <cell r="K17">
            <v>1</v>
          </cell>
          <cell r="AA17">
            <v>1</v>
          </cell>
        </row>
        <row r="26">
          <cell r="G26">
            <v>1</v>
          </cell>
          <cell r="K26">
            <v>1</v>
          </cell>
          <cell r="L26">
            <v>1</v>
          </cell>
          <cell r="N26">
            <v>1</v>
          </cell>
          <cell r="O26">
            <v>2</v>
          </cell>
          <cell r="T26">
            <v>1</v>
          </cell>
          <cell r="U26">
            <v>2</v>
          </cell>
          <cell r="V26">
            <v>2</v>
          </cell>
          <cell r="W26">
            <v>1</v>
          </cell>
          <cell r="Z26">
            <v>2</v>
          </cell>
          <cell r="AA26">
            <v>3</v>
          </cell>
          <cell r="AB26">
            <v>2</v>
          </cell>
          <cell r="AC26">
            <v>1</v>
          </cell>
          <cell r="AE26">
            <v>1</v>
          </cell>
        </row>
        <row r="27">
          <cell r="H27">
            <v>1</v>
          </cell>
          <cell r="O27">
            <v>1</v>
          </cell>
          <cell r="Q27">
            <v>2</v>
          </cell>
          <cell r="R27">
            <v>1</v>
          </cell>
          <cell r="S27">
            <v>1</v>
          </cell>
          <cell r="U27">
            <v>1</v>
          </cell>
          <cell r="V27">
            <v>1</v>
          </cell>
          <cell r="W27">
            <v>3</v>
          </cell>
          <cell r="X27">
            <v>2</v>
          </cell>
          <cell r="Z27">
            <v>1</v>
          </cell>
          <cell r="AA27">
            <v>1</v>
          </cell>
          <cell r="AC27">
            <v>2</v>
          </cell>
        </row>
        <row r="28">
          <cell r="C28">
            <v>1</v>
          </cell>
          <cell r="D28">
            <v>1</v>
          </cell>
          <cell r="E28">
            <v>2</v>
          </cell>
          <cell r="F28">
            <v>1</v>
          </cell>
          <cell r="G28">
            <v>2</v>
          </cell>
          <cell r="K28">
            <v>1</v>
          </cell>
          <cell r="M28">
            <v>1</v>
          </cell>
          <cell r="O28">
            <v>1</v>
          </cell>
          <cell r="P28">
            <v>2</v>
          </cell>
          <cell r="R28">
            <v>2</v>
          </cell>
          <cell r="T28">
            <v>2</v>
          </cell>
          <cell r="U28">
            <v>4</v>
          </cell>
          <cell r="V28">
            <v>5</v>
          </cell>
          <cell r="Y28">
            <v>2</v>
          </cell>
          <cell r="AA28">
            <v>1</v>
          </cell>
          <cell r="AB28">
            <v>1</v>
          </cell>
          <cell r="AC28">
            <v>1</v>
          </cell>
          <cell r="AD28">
            <v>2</v>
          </cell>
          <cell r="AE28">
            <v>3</v>
          </cell>
        </row>
        <row r="30">
          <cell r="C30">
            <v>1</v>
          </cell>
        </row>
        <row r="31">
          <cell r="D31">
            <v>1</v>
          </cell>
          <cell r="J31">
            <v>1</v>
          </cell>
          <cell r="K31">
            <v>1</v>
          </cell>
          <cell r="L31">
            <v>1</v>
          </cell>
          <cell r="N31">
            <v>2</v>
          </cell>
          <cell r="O31">
            <v>2</v>
          </cell>
          <cell r="P31">
            <v>1</v>
          </cell>
          <cell r="Q31">
            <v>1</v>
          </cell>
          <cell r="R31">
            <v>1</v>
          </cell>
          <cell r="S31">
            <v>1</v>
          </cell>
          <cell r="T31">
            <v>1</v>
          </cell>
          <cell r="U31">
            <v>1</v>
          </cell>
          <cell r="V31">
            <v>4</v>
          </cell>
          <cell r="W31">
            <v>5</v>
          </cell>
          <cell r="X31">
            <v>1</v>
          </cell>
          <cell r="Y31">
            <v>3</v>
          </cell>
          <cell r="AA31">
            <v>3</v>
          </cell>
          <cell r="AB31">
            <v>3</v>
          </cell>
          <cell r="AC31">
            <v>7</v>
          </cell>
          <cell r="AD31">
            <v>6</v>
          </cell>
          <cell r="AE31">
            <v>1</v>
          </cell>
        </row>
        <row r="32">
          <cell r="L32">
            <v>1</v>
          </cell>
          <cell r="N32">
            <v>1</v>
          </cell>
          <cell r="O32">
            <v>1</v>
          </cell>
          <cell r="S32">
            <v>1</v>
          </cell>
          <cell r="T32">
            <v>2</v>
          </cell>
          <cell r="U32">
            <v>1</v>
          </cell>
          <cell r="Z32">
            <v>1</v>
          </cell>
          <cell r="AC32">
            <v>1</v>
          </cell>
        </row>
        <row r="36">
          <cell r="E36">
            <v>1</v>
          </cell>
          <cell r="M36">
            <v>1</v>
          </cell>
          <cell r="O36">
            <v>2</v>
          </cell>
          <cell r="AC36">
            <v>1</v>
          </cell>
          <cell r="AD36">
            <v>2</v>
          </cell>
          <cell r="AE36">
            <v>1</v>
          </cell>
        </row>
        <row r="37">
          <cell r="C37">
            <v>0</v>
          </cell>
        </row>
      </sheetData>
      <sheetData sheetId="4">
        <row r="12">
          <cell r="E12">
            <v>2</v>
          </cell>
          <cell r="I12">
            <v>1</v>
          </cell>
          <cell r="K12">
            <v>1</v>
          </cell>
          <cell r="P12">
            <v>1</v>
          </cell>
          <cell r="Q12">
            <v>2</v>
          </cell>
          <cell r="T12">
            <v>1</v>
          </cell>
          <cell r="W12">
            <v>3</v>
          </cell>
          <cell r="X12">
            <v>1</v>
          </cell>
          <cell r="Y12">
            <v>1</v>
          </cell>
        </row>
        <row r="14">
          <cell r="C14">
            <v>2</v>
          </cell>
          <cell r="D14">
            <v>2</v>
          </cell>
          <cell r="E14">
            <v>1</v>
          </cell>
          <cell r="F14">
            <v>2</v>
          </cell>
          <cell r="H14">
            <v>4</v>
          </cell>
          <cell r="I14">
            <v>2</v>
          </cell>
          <cell r="J14">
            <v>3</v>
          </cell>
          <cell r="K14">
            <v>7</v>
          </cell>
          <cell r="M14">
            <v>2</v>
          </cell>
          <cell r="O14">
            <v>4</v>
          </cell>
          <cell r="P14">
            <v>2</v>
          </cell>
          <cell r="Q14">
            <v>3</v>
          </cell>
          <cell r="T14">
            <v>7</v>
          </cell>
          <cell r="U14">
            <v>1</v>
          </cell>
          <cell r="V14">
            <v>1</v>
          </cell>
          <cell r="W14">
            <v>2</v>
          </cell>
          <cell r="X14">
            <v>2</v>
          </cell>
          <cell r="Y14">
            <v>3</v>
          </cell>
          <cell r="Z14">
            <v>1</v>
          </cell>
        </row>
        <row r="15">
          <cell r="M15">
            <v>1</v>
          </cell>
          <cell r="T15">
            <v>1</v>
          </cell>
        </row>
        <row r="17">
          <cell r="K17">
            <v>2</v>
          </cell>
          <cell r="W17">
            <v>1</v>
          </cell>
        </row>
        <row r="26">
          <cell r="D26">
            <v>3</v>
          </cell>
          <cell r="H26">
            <v>1</v>
          </cell>
          <cell r="K26">
            <v>1</v>
          </cell>
          <cell r="T26">
            <v>1</v>
          </cell>
          <cell r="U26">
            <v>1</v>
          </cell>
          <cell r="W26">
            <v>2</v>
          </cell>
        </row>
        <row r="27">
          <cell r="I27">
            <v>2</v>
          </cell>
          <cell r="M27">
            <v>1</v>
          </cell>
          <cell r="U27">
            <v>1</v>
          </cell>
        </row>
        <row r="28">
          <cell r="C28">
            <v>1</v>
          </cell>
          <cell r="D28">
            <v>1</v>
          </cell>
          <cell r="P28">
            <v>2</v>
          </cell>
          <cell r="T28">
            <v>4</v>
          </cell>
          <cell r="W28">
            <v>1</v>
          </cell>
          <cell r="AA28">
            <v>1</v>
          </cell>
        </row>
        <row r="31">
          <cell r="D31">
            <v>1</v>
          </cell>
          <cell r="H31">
            <v>1</v>
          </cell>
          <cell r="T31">
            <v>5</v>
          </cell>
          <cell r="V31">
            <v>1</v>
          </cell>
          <cell r="W31">
            <v>2</v>
          </cell>
          <cell r="X31">
            <v>2</v>
          </cell>
          <cell r="Y31">
            <v>1</v>
          </cell>
        </row>
        <row r="32">
          <cell r="P32">
            <v>1</v>
          </cell>
          <cell r="Q32">
            <v>1</v>
          </cell>
        </row>
        <row r="36">
          <cell r="P36">
            <v>1</v>
          </cell>
        </row>
      </sheetData>
      <sheetData sheetId="5">
        <row r="12">
          <cell r="C12">
            <v>1</v>
          </cell>
          <cell r="G12">
            <v>1</v>
          </cell>
        </row>
        <row r="13">
          <cell r="D13">
            <v>2</v>
          </cell>
        </row>
        <row r="14">
          <cell r="C14">
            <v>2</v>
          </cell>
          <cell r="D14">
            <v>1</v>
          </cell>
          <cell r="E14">
            <v>1</v>
          </cell>
          <cell r="F14">
            <v>2</v>
          </cell>
          <cell r="G14">
            <v>2</v>
          </cell>
        </row>
        <row r="17">
          <cell r="D17">
            <v>1</v>
          </cell>
        </row>
        <row r="26">
          <cell r="C26">
            <v>2</v>
          </cell>
          <cell r="D26">
            <v>1</v>
          </cell>
          <cell r="E26">
            <v>1</v>
          </cell>
          <cell r="G26">
            <v>5</v>
          </cell>
        </row>
        <row r="27">
          <cell r="G27">
            <v>1</v>
          </cell>
        </row>
        <row r="31">
          <cell r="G31">
            <v>1</v>
          </cell>
        </row>
        <row r="36">
          <cell r="E36">
            <v>2</v>
          </cell>
          <cell r="F36">
            <v>1</v>
          </cell>
          <cell r="G36">
            <v>1</v>
          </cell>
        </row>
      </sheetData>
      <sheetData sheetId="6">
        <row r="3">
          <cell r="C3">
            <v>2</v>
          </cell>
        </row>
        <row r="4">
          <cell r="C4">
            <v>1</v>
          </cell>
        </row>
        <row r="5">
          <cell r="C5">
            <v>3</v>
          </cell>
        </row>
        <row r="6">
          <cell r="C6">
            <v>3</v>
          </cell>
        </row>
        <row r="12">
          <cell r="C12">
            <v>6</v>
          </cell>
        </row>
        <row r="13">
          <cell r="C13">
            <v>11</v>
          </cell>
        </row>
        <row r="14">
          <cell r="C14">
            <v>20</v>
          </cell>
        </row>
        <row r="15">
          <cell r="C15">
            <v>10</v>
          </cell>
        </row>
        <row r="17">
          <cell r="C17">
            <v>12</v>
          </cell>
        </row>
        <row r="18">
          <cell r="C18">
            <v>1</v>
          </cell>
        </row>
        <row r="19">
          <cell r="C19">
            <v>3</v>
          </cell>
        </row>
        <row r="20">
          <cell r="C20">
            <v>3</v>
          </cell>
        </row>
        <row r="21">
          <cell r="C21">
            <v>1</v>
          </cell>
        </row>
        <row r="26">
          <cell r="C26">
            <v>9</v>
          </cell>
        </row>
        <row r="27">
          <cell r="C27">
            <v>11</v>
          </cell>
        </row>
        <row r="28">
          <cell r="C28">
            <v>16</v>
          </cell>
        </row>
        <row r="29">
          <cell r="C29">
            <v>1</v>
          </cell>
        </row>
        <row r="31">
          <cell r="C31">
            <v>1</v>
          </cell>
        </row>
        <row r="32">
          <cell r="C32">
            <v>8</v>
          </cell>
        </row>
        <row r="36">
          <cell r="C36">
            <v>1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D12" sqref="D12"/>
    </sheetView>
  </sheetViews>
  <sheetFormatPr defaultRowHeight="15.6" x14ac:dyDescent="0.3"/>
  <cols>
    <col min="1" max="1" width="53.8984375" customWidth="1"/>
    <col min="2" max="2" width="9.765625E-2" hidden="1" customWidth="1"/>
    <col min="3" max="3" width="13.5" customWidth="1"/>
    <col min="4" max="4" width="12.8984375" customWidth="1"/>
  </cols>
  <sheetData>
    <row r="1" spans="1:10" ht="30.75" customHeight="1" x14ac:dyDescent="0.3">
      <c r="A1" s="109" t="s">
        <v>119</v>
      </c>
      <c r="B1" s="109"/>
      <c r="C1" s="109"/>
      <c r="D1" s="109"/>
    </row>
    <row r="2" spans="1:10" ht="28.2" customHeight="1" x14ac:dyDescent="0.3">
      <c r="A2" s="112" t="s">
        <v>0</v>
      </c>
      <c r="B2" s="113"/>
      <c r="C2" s="46" t="s">
        <v>74</v>
      </c>
      <c r="D2" s="38" t="s">
        <v>72</v>
      </c>
    </row>
    <row r="3" spans="1:10" x14ac:dyDescent="0.3">
      <c r="A3" s="11" t="s">
        <v>1</v>
      </c>
      <c r="B3" s="11"/>
      <c r="C3" s="12">
        <f>'CGM 11'!Y4+'IPM 17'!AN4+'USSM 29'!BJ4+'CPA 25'!AY4+'comunita 5'!M4+'sede centrale 109+22'!C4+icf!I4</f>
        <v>2</v>
      </c>
      <c r="D3" s="12">
        <f>'CGM 11'!Z4+'IPM 17'!AO4+'USSM 29'!BK4+'CPA 25'!AZ4+'comunita 5'!N4+'sede centrale 109+22'!D4+icf!J4</f>
        <v>2</v>
      </c>
    </row>
    <row r="4" spans="1:10" x14ac:dyDescent="0.3">
      <c r="A4" s="11" t="s">
        <v>2</v>
      </c>
      <c r="B4" s="11"/>
      <c r="C4" s="12">
        <f>'CGM 11'!Y5+'IPM 17'!AN5+'USSM 29'!BJ5+'CPA 25'!AY5+'comunita 5'!M5+'sede centrale 109+22'!C5+icf!I5</f>
        <v>1</v>
      </c>
      <c r="D4" s="12">
        <f>'CGM 11'!Z5+'IPM 17'!AO5+'USSM 29'!BK5+'CPA 25'!AZ5+'comunita 5'!N5+'sede centrale 109+22'!D5+icf!J5</f>
        <v>1</v>
      </c>
    </row>
    <row r="5" spans="1:10" x14ac:dyDescent="0.3">
      <c r="A5" s="11" t="s">
        <v>3</v>
      </c>
      <c r="B5" s="11"/>
      <c r="C5" s="12">
        <f>'CGM 11'!Y6+'IPM 17'!AN6+'USSM 29'!BJ6+'CPA 25'!AY6+'comunita 5'!M6+'sede centrale 109+22'!C6+icf!I6</f>
        <v>13</v>
      </c>
      <c r="D5" s="12">
        <f>'CGM 11'!Z6+'IPM 17'!AO6+'USSM 29'!BK6+'CPA 25'!AZ6+'comunita 5'!N6+'sede centrale 109+22'!D6+icf!J6</f>
        <v>13</v>
      </c>
    </row>
    <row r="6" spans="1:10" ht="16.2" thickBot="1" x14ac:dyDescent="0.35">
      <c r="A6" s="17" t="s">
        <v>4</v>
      </c>
      <c r="B6" s="17"/>
      <c r="C6" s="12">
        <f>'CGM 11'!Y7+'IPM 17'!AN7+'USSM 29'!BJ7+'CPA 25'!AY7+'comunita 5'!M7+'sede centrale 109+22'!C7+icf!I7</f>
        <v>7</v>
      </c>
      <c r="D6" s="12">
        <f>'CGM 11'!Z7+'IPM 17'!AO7+'USSM 29'!BK7+'CPA 25'!AZ7+'comunita 5'!N7+'sede centrale 109+22'!D7+icf!J7</f>
        <v>7</v>
      </c>
    </row>
    <row r="7" spans="1:10" ht="16.2" thickBot="1" x14ac:dyDescent="0.35">
      <c r="A7" s="114" t="s">
        <v>5</v>
      </c>
      <c r="B7" s="115"/>
      <c r="C7" s="10">
        <f>SUM(C3:C6)</f>
        <v>23</v>
      </c>
      <c r="D7" s="10">
        <f>SUM(D3:D6)</f>
        <v>23</v>
      </c>
    </row>
    <row r="10" spans="1:10" ht="30.6" customHeight="1" x14ac:dyDescent="0.3">
      <c r="A10" s="112" t="s">
        <v>21</v>
      </c>
      <c r="B10" s="113"/>
      <c r="C10" s="46" t="s">
        <v>74</v>
      </c>
      <c r="D10" s="38" t="s">
        <v>72</v>
      </c>
    </row>
    <row r="11" spans="1:10" s="6" customFormat="1" x14ac:dyDescent="0.3">
      <c r="A11" s="14" t="s">
        <v>22</v>
      </c>
      <c r="B11" s="14"/>
      <c r="C11" s="16"/>
      <c r="D11" s="16"/>
      <c r="H11"/>
      <c r="I11"/>
      <c r="J11"/>
    </row>
    <row r="12" spans="1:10" ht="15.75" customHeight="1" x14ac:dyDescent="0.3">
      <c r="A12" s="11" t="str">
        <f>'[1]TOTALE AREA TERZA'!A10</f>
        <v>Direttore</v>
      </c>
      <c r="B12" s="11"/>
      <c r="C12" s="12">
        <f>'CGM 11'!Y13+'IPM 17'!AN13+'USSM 29'!BJ13+'CPA 25'!AY13+'comunita 5'!M13+'sede centrale 109+22'!C13+icf!I13</f>
        <v>65</v>
      </c>
      <c r="D12" s="12">
        <f>'CGM 11'!Z13+'IPM 17'!AO13+'USSM 29'!BK13+'CPA 25'!AZ13+'comunita 5'!N13+'sede centrale 109+22'!D13+icf!J13</f>
        <v>72</v>
      </c>
    </row>
    <row r="13" spans="1:10" ht="15.75" customHeight="1" x14ac:dyDescent="0.3">
      <c r="A13" s="11" t="str">
        <f>'[1]TOTALE AREA TERZA'!A11</f>
        <v>Funzionario della prof.di serv. Soc.</v>
      </c>
      <c r="B13" s="11"/>
      <c r="C13" s="12">
        <f>'CGM 11'!Y14+'IPM 17'!AN14+'USSM 29'!BJ14+'CPA 25'!AY14+'comunita 5'!M14+'sede centrale 109+22'!C14+icf!I14</f>
        <v>357</v>
      </c>
      <c r="D13" s="12">
        <f>'CGM 11'!Z14+'IPM 17'!AO14+'USSM 29'!BK14+'CPA 25'!AZ14+'comunita 5'!N14+'sede centrale 109+22'!D14+icf!J14</f>
        <v>362</v>
      </c>
    </row>
    <row r="14" spans="1:10" ht="15.75" customHeight="1" x14ac:dyDescent="0.3">
      <c r="A14" s="11" t="str">
        <f>'[1]TOTALE AREA TERZA'!A12</f>
        <v>Funzionario della prof.pedagogica</v>
      </c>
      <c r="B14" s="11"/>
      <c r="C14" s="12">
        <f>'CGM 11'!Y15+'IPM 17'!AN15+'USSM 29'!BJ15+'CPA 25'!AY15+'comunita 5'!M15+'sede centrale 109+22'!C15+icf!I15</f>
        <v>240</v>
      </c>
      <c r="D14" s="12">
        <f>'CGM 11'!Z15+'IPM 17'!AO15+'USSM 29'!BK15+'CPA 25'!AZ15+'comunita 5'!N15+'sede centrale 109+22'!D15+icf!J15</f>
        <v>263</v>
      </c>
    </row>
    <row r="15" spans="1:10" ht="15.75" customHeight="1" x14ac:dyDescent="0.3">
      <c r="A15" s="11" t="str">
        <f>'[1]TOTALE AREA TERZA'!A13</f>
        <v>Funzionario contabile</v>
      </c>
      <c r="B15" s="11"/>
      <c r="C15" s="12">
        <f>'CGM 11'!Y16+'IPM 17'!AN16+'USSM 29'!BJ16+'CPA 25'!AY16+'comunita 5'!M16+'sede centrale 109+22'!C16+icf!I16</f>
        <v>32</v>
      </c>
      <c r="D15" s="12">
        <f>'CGM 11'!Z16+'IPM 17'!AO16+'USSM 29'!BK16+'CPA 25'!AZ16+'comunita 5'!N16+'sede centrale 109+22'!D16+icf!J16</f>
        <v>36</v>
      </c>
    </row>
    <row r="16" spans="1:10" ht="15.75" customHeight="1" x14ac:dyDescent="0.3">
      <c r="A16" s="11" t="str">
        <f>'[1]TOTALE AREA TERZA'!A14</f>
        <v>Funzionario dell'Organizzazione e delle relazioni</v>
      </c>
      <c r="B16" s="11"/>
      <c r="C16" s="12">
        <f>'CGM 11'!Y17+'IPM 17'!AN17+'USSM 29'!BJ17+'CPA 25'!AY17+'comunita 5'!M17+'sede centrale 109+22'!C17+icf!I17</f>
        <v>0</v>
      </c>
      <c r="D16" s="12">
        <f>'CGM 11'!Z17+'IPM 17'!AO17+'USSM 29'!BK17+'CPA 25'!AZ17+'comunita 5'!N17+'sede centrale 109+22'!D17+icf!J17</f>
        <v>0</v>
      </c>
    </row>
    <row r="17" spans="1:5" ht="15.75" customHeight="1" x14ac:dyDescent="0.3">
      <c r="A17" s="11" t="str">
        <f>'[1]TOTALE AREA TERZA'!A15</f>
        <v>Funzionario amministrativo</v>
      </c>
      <c r="B17" s="11"/>
      <c r="C17" s="12">
        <f>'CGM 11'!Y18+'IPM 17'!AN18+'USSM 29'!BJ18+'CPA 25'!AY18+'comunita 5'!M18+'sede centrale 109+22'!C18+icf!I18</f>
        <v>32</v>
      </c>
      <c r="D17" s="12">
        <f>'CGM 11'!Z18+'IPM 17'!AO18+'USSM 29'!BK18+'CPA 25'!AZ18+'comunita 5'!N18+'sede centrale 109+22'!D18+icf!J18</f>
        <v>37</v>
      </c>
    </row>
    <row r="18" spans="1:5" ht="15.75" customHeight="1" x14ac:dyDescent="0.3">
      <c r="A18" s="11" t="str">
        <f>'[1]TOTALE AREA TERZA'!A16</f>
        <v>Funzionario tecnico</v>
      </c>
      <c r="B18" s="11"/>
      <c r="C18" s="12">
        <f>'CGM 11'!Y19+'IPM 17'!AN19+'USSM 29'!BJ19+'CPA 25'!AY19+'comunita 5'!M19+'sede centrale 109+22'!C19+icf!I19</f>
        <v>1</v>
      </c>
      <c r="D18" s="12">
        <f>'CGM 11'!Z19+'IPM 17'!AO19+'USSM 29'!BK19+'CPA 25'!AZ19+'comunita 5'!N19+'sede centrale 109+22'!D19+icf!J19</f>
        <v>1</v>
      </c>
    </row>
    <row r="19" spans="1:5" ht="15.75" customHeight="1" x14ac:dyDescent="0.3">
      <c r="A19" s="11" t="str">
        <f>'[1]TOTALE AREA TERZA'!A17</f>
        <v>Funzionario informatico</v>
      </c>
      <c r="B19" s="11"/>
      <c r="C19" s="12">
        <f>'CGM 11'!Y20+'IPM 17'!AN20+'USSM 29'!BJ20+'CPA 25'!AY20+'comunita 5'!M20+'sede centrale 109+22'!C20+icf!I20</f>
        <v>3</v>
      </c>
      <c r="D19" s="12">
        <f>'CGM 11'!Z20+'IPM 17'!AO20+'USSM 29'!BK20+'CPA 25'!AZ20+'comunita 5'!N20+'sede centrale 109+22'!D20+icf!J20</f>
        <v>3</v>
      </c>
    </row>
    <row r="20" spans="1:5" ht="15.75" customHeight="1" x14ac:dyDescent="0.3">
      <c r="A20" s="11" t="str">
        <f>'[1]TOTALE AREA TERZA'!A18</f>
        <v>Funzionario linguistico</v>
      </c>
      <c r="B20" s="11"/>
      <c r="C20" s="12">
        <f>'CGM 11'!Y21+'IPM 17'!AN21+'USSM 29'!BJ21+'CPA 25'!AY21+'comunita 5'!M21+'sede centrale 109+22'!C21+icf!I21</f>
        <v>3</v>
      </c>
      <c r="D20" s="12">
        <f>'CGM 11'!Z21+'IPM 17'!AO21+'USSM 29'!BK21+'CPA 25'!AZ21+'comunita 5'!N21+'sede centrale 109+22'!D21+icf!J21</f>
        <v>3</v>
      </c>
    </row>
    <row r="21" spans="1:5" ht="15.75" customHeight="1" x14ac:dyDescent="0.3">
      <c r="A21" s="11" t="str">
        <f>'[1]TOTALE AREA TERZA'!A19</f>
        <v>Funzionario statistico</v>
      </c>
      <c r="B21" s="11"/>
      <c r="C21" s="12">
        <f>'CGM 11'!Y22+'IPM 17'!AN22+'USSM 29'!BJ22+'CPA 25'!AY22+'comunita 5'!M22+'sede centrale 109+22'!C22+icf!I22</f>
        <v>1</v>
      </c>
      <c r="D21" s="12">
        <f>'CGM 11'!Z22+'IPM 17'!AO22+'USSM 29'!BK22+'CPA 25'!AZ22+'comunita 5'!N22+'sede centrale 109+22'!D22+icf!J22</f>
        <v>1</v>
      </c>
    </row>
    <row r="22" spans="1:5" ht="15.75" customHeight="1" thickBot="1" x14ac:dyDescent="0.35">
      <c r="A22" s="17" t="str">
        <f>'[1]TOTALE AREA TERZA'!A20</f>
        <v xml:space="preserve">Psicologo </v>
      </c>
      <c r="B22" s="17"/>
      <c r="C22" s="12">
        <f>'CGM 11'!Y23+'IPM 17'!AN23+'USSM 29'!BJ23+'CPA 25'!AY23+'comunita 5'!M23+'sede centrale 109+22'!C23+icf!I23</f>
        <v>0</v>
      </c>
      <c r="D22" s="12">
        <f>'CGM 11'!Z23+'IPM 17'!AO23+'USSM 29'!BK23+'CPA 25'!AZ23+'comunita 5'!N23+'sede centrale 109+22'!D23+icf!J23</f>
        <v>0</v>
      </c>
    </row>
    <row r="23" spans="1:5" ht="18.75" customHeight="1" thickBot="1" x14ac:dyDescent="0.35">
      <c r="A23" s="110" t="s">
        <v>6</v>
      </c>
      <c r="B23" s="116"/>
      <c r="C23" s="10">
        <f>SUM(C12:C22)</f>
        <v>734</v>
      </c>
      <c r="D23" s="10">
        <f>SUM(D12:D22)</f>
        <v>778</v>
      </c>
      <c r="E23" s="4"/>
    </row>
    <row r="25" spans="1:5" x14ac:dyDescent="0.3">
      <c r="A25" s="23" t="s">
        <v>23</v>
      </c>
      <c r="B25" s="11"/>
      <c r="C25" s="12"/>
      <c r="D25" s="12"/>
    </row>
    <row r="26" spans="1:5" x14ac:dyDescent="0.3">
      <c r="A26" s="11" t="str">
        <f>'[1]AREE SECONDA - PRIMA'!A10</f>
        <v>Assistente di area pedagogica</v>
      </c>
      <c r="B26" s="11"/>
      <c r="C26" s="12">
        <f>'CGM 11'!Y27+'IPM 17'!AN27+'USSM 29'!BJ27+'CPA 25'!AY27+'comunita 5'!M27+'sede centrale 109+22'!C27+icf!I27</f>
        <v>96</v>
      </c>
      <c r="D26" s="12">
        <f>'CGM 11'!Z27+'IPM 17'!AO27+'USSM 29'!BK27+'CPA 25'!AZ27+'comunita 5'!N27+'sede centrale 109+22'!D27+icf!J27</f>
        <v>96</v>
      </c>
    </row>
    <row r="27" spans="1:5" x14ac:dyDescent="0.3">
      <c r="A27" s="11" t="str">
        <f>'[1]AREE SECONDA - PRIMA'!A11</f>
        <v>Contabile</v>
      </c>
      <c r="B27" s="11"/>
      <c r="C27" s="12">
        <f>'CGM 11'!Y28+'IPM 17'!AN28+'USSM 29'!BJ28+'CPA 25'!AY28+'comunita 5'!M28+'sede centrale 109+22'!C28+icf!I28</f>
        <v>83</v>
      </c>
      <c r="D27" s="12">
        <f>'CGM 11'!Z28+'IPM 17'!AO28+'USSM 29'!BK28+'CPA 25'!AZ28+'comunita 5'!N28+'sede centrale 109+22'!D28+icf!J28</f>
        <v>92</v>
      </c>
    </row>
    <row r="28" spans="1:5" x14ac:dyDescent="0.3">
      <c r="A28" s="11" t="str">
        <f>'[1]AREE SECONDA - PRIMA'!A12</f>
        <v>Assistente amministrativo</v>
      </c>
      <c r="B28" s="11"/>
      <c r="C28" s="12">
        <f>'CGM 11'!Y29+'IPM 17'!AN29+'USSM 29'!BJ29+'CPA 25'!AY29+'comunita 5'!M29+'sede centrale 109+22'!C29+icf!I29</f>
        <v>108</v>
      </c>
      <c r="D28" s="12">
        <f>'CGM 11'!Z29+'IPM 17'!AO29+'USSM 29'!BK29+'CPA 25'!AZ29+'comunita 5'!N29+'sede centrale 109+22'!D29+icf!J29</f>
        <v>119</v>
      </c>
    </row>
    <row r="29" spans="1:5" x14ac:dyDescent="0.3">
      <c r="A29" s="11" t="str">
        <f>'[1]AREE SECONDA - PRIMA'!A13</f>
        <v>Assistente tecnico</v>
      </c>
      <c r="B29" s="11"/>
      <c r="C29" s="12">
        <f>'CGM 11'!Y30+'IPM 17'!AN30+'USSM 29'!BJ30+'CPA 25'!AY30+'comunita 5'!M30+'sede centrale 109+22'!C30+icf!I30</f>
        <v>4</v>
      </c>
      <c r="D29" s="12">
        <f>'CGM 11'!Z30+'IPM 17'!AO30+'USSM 29'!BK30+'CPA 25'!AZ30+'comunita 5'!N30+'sede centrale 109+22'!D30+icf!J30</f>
        <v>5</v>
      </c>
    </row>
    <row r="30" spans="1:5" x14ac:dyDescent="0.3">
      <c r="A30" s="11" t="str">
        <f>'[1]AREE SECONDA - PRIMA'!A14</f>
        <v>Assistente informatico</v>
      </c>
      <c r="B30" s="11"/>
      <c r="C30" s="12">
        <f>'CGM 11'!Y31+'IPM 17'!AN31+'USSM 29'!BJ31+'CPA 25'!AY31+'comunita 5'!M31+'sede centrale 109+22'!C31+icf!I31</f>
        <v>2</v>
      </c>
      <c r="D30" s="12">
        <f>'CGM 11'!Z31+'IPM 17'!AO31+'USSM 29'!BK31+'CPA 25'!AZ31+'comunita 5'!N31+'sede centrale 109+22'!D31+icf!J31</f>
        <v>2</v>
      </c>
    </row>
    <row r="31" spans="1:5" x14ac:dyDescent="0.3">
      <c r="A31" s="11" t="str">
        <f>'[1]AREE SECONDA - PRIMA'!A15</f>
        <v>Operatore</v>
      </c>
      <c r="B31" s="11"/>
      <c r="C31" s="12">
        <f>'CGM 11'!Y32+'IPM 17'!AN32+'USSM 29'!BJ32+'CPA 25'!AY32+'comunita 5'!M32+'sede centrale 109+22'!C32+icf!I32</f>
        <v>124</v>
      </c>
      <c r="D31" s="12">
        <f>'CGM 11'!Z32+'IPM 17'!AO32+'USSM 29'!BK32+'CPA 25'!AZ32+'comunita 5'!N32+'sede centrale 109+22'!D32+icf!J32</f>
        <v>129</v>
      </c>
    </row>
    <row r="32" spans="1:5" ht="16.2" thickBot="1" x14ac:dyDescent="0.35">
      <c r="A32" s="17" t="str">
        <f>'[1]AREE SECONDA - PRIMA'!A16</f>
        <v>Conducente di automezzi</v>
      </c>
      <c r="B32" s="17"/>
      <c r="C32" s="12">
        <f>'CGM 11'!Y33+'IPM 17'!AN33+'USSM 29'!BJ33+'CPA 25'!AY33+'comunita 5'!M33+'sede centrale 109+22'!C33+icf!I33</f>
        <v>23</v>
      </c>
      <c r="D32" s="12">
        <f>'CGM 11'!Z33+'IPM 17'!AO33+'USSM 29'!BK33+'CPA 25'!AZ33+'comunita 5'!N33+'sede centrale 109+22'!D33+icf!J33</f>
        <v>26</v>
      </c>
    </row>
    <row r="33" spans="1:4" ht="16.2" thickBot="1" x14ac:dyDescent="0.35">
      <c r="A33" s="110" t="s">
        <v>7</v>
      </c>
      <c r="B33" s="111"/>
      <c r="C33" s="10">
        <f>SUM(C26:C32)</f>
        <v>440</v>
      </c>
      <c r="D33" s="10">
        <f>SUM(D26:D32)</f>
        <v>469</v>
      </c>
    </row>
    <row r="35" spans="1:4" x14ac:dyDescent="0.3">
      <c r="A35" s="23" t="s">
        <v>24</v>
      </c>
      <c r="B35" s="11"/>
      <c r="C35" s="12"/>
      <c r="D35" s="12"/>
    </row>
    <row r="36" spans="1:4" ht="16.2" thickBot="1" x14ac:dyDescent="0.35">
      <c r="A36" s="17" t="str">
        <f>'[1]AREE SECONDA - PRIMA'!A23</f>
        <v>Ausiliario</v>
      </c>
      <c r="B36" s="17"/>
      <c r="C36" s="12">
        <f>'CGM 11'!Y37+'IPM 17'!AN37+'USSM 29'!BJ37+'CPA 25'!AY37+'comunita 5'!M37+'sede centrale 109+22'!C37+icf!I37</f>
        <v>37</v>
      </c>
      <c r="D36" s="12">
        <f>'CGM 11'!Z37+'IPM 17'!AO37+'USSM 29'!BK37+'CPA 25'!AZ37+'comunita 5'!N37+'sede centrale 109+22'!D37+icf!J37</f>
        <v>39</v>
      </c>
    </row>
    <row r="37" spans="1:4" ht="16.2" thickBot="1" x14ac:dyDescent="0.35">
      <c r="A37" s="110" t="s">
        <v>8</v>
      </c>
      <c r="B37" s="111"/>
      <c r="C37" s="10">
        <f>C36</f>
        <v>37</v>
      </c>
      <c r="D37" s="10">
        <f>D36</f>
        <v>39</v>
      </c>
    </row>
    <row r="39" spans="1:4" s="3" customFormat="1" ht="13.5" customHeight="1" thickBot="1" x14ac:dyDescent="0.35">
      <c r="A39" s="2"/>
    </row>
    <row r="40" spans="1:4" ht="20.25" customHeight="1" thickBot="1" x14ac:dyDescent="0.35">
      <c r="A40" s="110" t="s">
        <v>9</v>
      </c>
      <c r="B40" s="111"/>
      <c r="C40" s="10">
        <f>C37+C33+C23</f>
        <v>1211</v>
      </c>
      <c r="D40" s="10">
        <f>D37+D33+D23</f>
        <v>1286</v>
      </c>
    </row>
    <row r="41" spans="1:4" ht="13.5" customHeight="1" thickBot="1" x14ac:dyDescent="0.35">
      <c r="A41" s="4"/>
    </row>
    <row r="42" spans="1:4" ht="20.25" customHeight="1" thickBot="1" x14ac:dyDescent="0.35">
      <c r="A42" s="110" t="s">
        <v>10</v>
      </c>
      <c r="B42" s="111"/>
      <c r="C42" s="10">
        <f t="shared" ref="C42:D42" si="0">C40+C7</f>
        <v>1234</v>
      </c>
      <c r="D42" s="10">
        <f t="shared" si="0"/>
        <v>1309</v>
      </c>
    </row>
    <row r="46" spans="1:4" x14ac:dyDescent="0.3">
      <c r="C46" s="7"/>
      <c r="D46" s="7"/>
    </row>
    <row r="48" spans="1:4" x14ac:dyDescent="0.3">
      <c r="C48" s="7"/>
      <c r="D48" s="7"/>
    </row>
  </sheetData>
  <mergeCells count="9">
    <mergeCell ref="A1:D1"/>
    <mergeCell ref="A40:B40"/>
    <mergeCell ref="A42:B42"/>
    <mergeCell ref="A2:B2"/>
    <mergeCell ref="A7:B7"/>
    <mergeCell ref="A10:B10"/>
    <mergeCell ref="A23:B23"/>
    <mergeCell ref="A33:B33"/>
    <mergeCell ref="A37:B37"/>
  </mergeCells>
  <pageMargins left="0.44" right="0.31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5"/>
  <sheetViews>
    <sheetView showZeros="0" topLeftCell="D1" zoomScale="85" zoomScaleNormal="85" workbookViewId="0">
      <pane ySplit="1548" activePane="bottomLeft"/>
      <selection activeCell="N24" sqref="N24"/>
      <selection pane="bottomLeft" activeCell="W41" sqref="W41"/>
    </sheetView>
  </sheetViews>
  <sheetFormatPr defaultRowHeight="15.6" x14ac:dyDescent="0.3"/>
  <cols>
    <col min="1" max="1" width="44.09765625" customWidth="1"/>
    <col min="2" max="2" width="9.765625E-2" hidden="1" customWidth="1"/>
    <col min="3" max="3" width="9" customWidth="1"/>
    <col min="4" max="4" width="9" style="37" customWidth="1"/>
    <col min="5" max="5" width="9" customWidth="1"/>
    <col min="6" max="6" width="9" style="37" customWidth="1"/>
    <col min="7" max="17" width="9" customWidth="1"/>
    <col min="18" max="18" width="9" style="37" customWidth="1"/>
    <col min="19" max="21" width="9" customWidth="1"/>
    <col min="22" max="22" width="9" style="37" customWidth="1"/>
    <col min="23" max="24" width="9" customWidth="1"/>
  </cols>
  <sheetData>
    <row r="1" spans="1:26" ht="30.75" customHeight="1" x14ac:dyDescent="0.3">
      <c r="A1" s="47" t="s">
        <v>83</v>
      </c>
      <c r="B1" s="5"/>
      <c r="C1" s="5"/>
      <c r="D1" s="29"/>
      <c r="F1" s="29"/>
    </row>
    <row r="2" spans="1:26" ht="30.75" customHeight="1" x14ac:dyDescent="0.3">
      <c r="A2" s="117" t="s">
        <v>0</v>
      </c>
      <c r="B2" s="118"/>
      <c r="C2" s="121" t="s">
        <v>11</v>
      </c>
      <c r="D2" s="121"/>
      <c r="E2" s="121" t="s">
        <v>12</v>
      </c>
      <c r="F2" s="121"/>
      <c r="G2" s="121" t="s">
        <v>13</v>
      </c>
      <c r="H2" s="121"/>
      <c r="I2" s="121" t="s">
        <v>14</v>
      </c>
      <c r="J2" s="121"/>
      <c r="K2" s="121" t="s">
        <v>15</v>
      </c>
      <c r="L2" s="121"/>
      <c r="M2" s="121" t="s">
        <v>16</v>
      </c>
      <c r="N2" s="121"/>
      <c r="O2" s="121" t="s">
        <v>17</v>
      </c>
      <c r="P2" s="121"/>
      <c r="Q2" s="121" t="s">
        <v>18</v>
      </c>
      <c r="R2" s="121"/>
      <c r="S2" s="121" t="s">
        <v>75</v>
      </c>
      <c r="T2" s="121"/>
      <c r="U2" s="121" t="s">
        <v>19</v>
      </c>
      <c r="V2" s="121"/>
      <c r="W2" s="121" t="s">
        <v>20</v>
      </c>
      <c r="X2" s="121"/>
      <c r="Y2" s="121" t="s">
        <v>66</v>
      </c>
      <c r="Z2" s="121"/>
    </row>
    <row r="3" spans="1:26" ht="27.6" x14ac:dyDescent="0.3">
      <c r="A3" s="119"/>
      <c r="B3" s="120"/>
      <c r="C3" s="46" t="s">
        <v>74</v>
      </c>
      <c r="D3" s="38" t="s">
        <v>72</v>
      </c>
      <c r="E3" s="46" t="s">
        <v>74</v>
      </c>
      <c r="F3" s="38" t="s">
        <v>72</v>
      </c>
      <c r="G3" s="46" t="s">
        <v>74</v>
      </c>
      <c r="H3" s="38" t="s">
        <v>72</v>
      </c>
      <c r="I3" s="46" t="s">
        <v>74</v>
      </c>
      <c r="J3" s="38" t="s">
        <v>72</v>
      </c>
      <c r="K3" s="46" t="s">
        <v>74</v>
      </c>
      <c r="L3" s="38" t="s">
        <v>72</v>
      </c>
      <c r="M3" s="46" t="s">
        <v>74</v>
      </c>
      <c r="N3" s="38" t="s">
        <v>72</v>
      </c>
      <c r="O3" s="46" t="s">
        <v>74</v>
      </c>
      <c r="P3" s="38" t="s">
        <v>72</v>
      </c>
      <c r="Q3" s="46" t="s">
        <v>74</v>
      </c>
      <c r="R3" s="38" t="s">
        <v>72</v>
      </c>
      <c r="S3" s="46" t="s">
        <v>74</v>
      </c>
      <c r="T3" s="38" t="s">
        <v>72</v>
      </c>
      <c r="U3" s="46" t="s">
        <v>74</v>
      </c>
      <c r="V3" s="38" t="s">
        <v>72</v>
      </c>
      <c r="W3" s="46" t="s">
        <v>74</v>
      </c>
      <c r="X3" s="38" t="s">
        <v>72</v>
      </c>
      <c r="Y3" s="46" t="s">
        <v>74</v>
      </c>
      <c r="Z3" s="38" t="s">
        <v>72</v>
      </c>
    </row>
    <row r="4" spans="1:26" x14ac:dyDescent="0.3">
      <c r="A4" s="11" t="s">
        <v>1</v>
      </c>
      <c r="B4" s="11"/>
      <c r="C4" s="54">
        <f>'[2]CGM 11'!C3</f>
        <v>0</v>
      </c>
      <c r="D4" s="52"/>
      <c r="E4" s="27">
        <f>'[2]CGM 11'!D3</f>
        <v>0</v>
      </c>
      <c r="F4" s="53"/>
      <c r="G4" s="54">
        <f>'[2]CGM 11'!E3</f>
        <v>0</v>
      </c>
      <c r="H4" s="52"/>
      <c r="I4" s="53">
        <f>'[2]CGM 11'!F3</f>
        <v>0</v>
      </c>
      <c r="J4" s="53"/>
      <c r="K4" s="54">
        <f>'[2]CGM 11'!G3</f>
        <v>0</v>
      </c>
      <c r="L4" s="52"/>
      <c r="M4" s="53">
        <f>'[2]CGM 11'!H3</f>
        <v>0</v>
      </c>
      <c r="N4" s="53"/>
      <c r="O4" s="54">
        <f>'[2]CGM 11'!I3</f>
        <v>0</v>
      </c>
      <c r="P4" s="52"/>
      <c r="Q4" s="53">
        <f>'[2]CGM 11'!J3</f>
        <v>0</v>
      </c>
      <c r="R4" s="53"/>
      <c r="S4" s="54">
        <f>'[2]CGM 11'!K3</f>
        <v>0</v>
      </c>
      <c r="T4" s="52"/>
      <c r="U4" s="53">
        <f>'[2]CGM 11'!L3</f>
        <v>0</v>
      </c>
      <c r="V4" s="53"/>
      <c r="W4" s="52">
        <f>'[2]CGM 11'!M3</f>
        <v>0</v>
      </c>
      <c r="X4" s="52"/>
      <c r="Y4" s="86">
        <f>C4+E4+G4+I4+K4+M4+O4+Q4+S4+U4+W4</f>
        <v>0</v>
      </c>
      <c r="Z4" s="86">
        <f>D4+F4+H4+J4+L4+N4+P4+R4+T4+V4+X4</f>
        <v>0</v>
      </c>
    </row>
    <row r="5" spans="1:26" x14ac:dyDescent="0.3">
      <c r="A5" s="11" t="s">
        <v>2</v>
      </c>
      <c r="B5" s="11"/>
      <c r="C5" s="54">
        <f>'[2]CGM 11'!C4</f>
        <v>0</v>
      </c>
      <c r="D5" s="52"/>
      <c r="E5" s="27">
        <f>'[2]CGM 11'!D4</f>
        <v>0</v>
      </c>
      <c r="F5" s="53"/>
      <c r="G5" s="54">
        <f>'[2]CGM 11'!E4</f>
        <v>0</v>
      </c>
      <c r="H5" s="52"/>
      <c r="I5" s="53">
        <f>'[2]CGM 11'!F4</f>
        <v>0</v>
      </c>
      <c r="J5" s="53"/>
      <c r="K5" s="54">
        <f>'[2]CGM 11'!G4</f>
        <v>0</v>
      </c>
      <c r="L5" s="52"/>
      <c r="M5" s="53">
        <f>'[2]CGM 11'!H4</f>
        <v>0</v>
      </c>
      <c r="N5" s="53"/>
      <c r="O5" s="54">
        <f>'[2]CGM 11'!I4</f>
        <v>0</v>
      </c>
      <c r="P5" s="52"/>
      <c r="Q5" s="53">
        <f>'[2]CGM 11'!J4</f>
        <v>0</v>
      </c>
      <c r="R5" s="53"/>
      <c r="S5" s="54">
        <f>'[2]CGM 11'!K4</f>
        <v>0</v>
      </c>
      <c r="T5" s="52"/>
      <c r="U5" s="53">
        <f>'[2]CGM 11'!L4</f>
        <v>0</v>
      </c>
      <c r="V5" s="53"/>
      <c r="W5" s="52">
        <f>'[2]CGM 11'!M4</f>
        <v>0</v>
      </c>
      <c r="X5" s="52"/>
      <c r="Y5" s="86">
        <f t="shared" ref="Y5:Y7" si="0">C5+E5+G5+I5+K5+M5+O5+Q5+S5+U5+W5</f>
        <v>0</v>
      </c>
      <c r="Z5" s="86">
        <f t="shared" ref="Z5:Z7" si="1">D5+F5+H5+J5+L5+N5+P5+R5+T5+V5+X5</f>
        <v>0</v>
      </c>
    </row>
    <row r="6" spans="1:26" x14ac:dyDescent="0.3">
      <c r="A6" s="11" t="s">
        <v>3</v>
      </c>
      <c r="B6" s="11"/>
      <c r="C6" s="54">
        <f>'[2]CGM 11'!C5</f>
        <v>1</v>
      </c>
      <c r="D6" s="54">
        <v>1</v>
      </c>
      <c r="E6" s="27">
        <f>'[2]CGM 11'!D5</f>
        <v>1</v>
      </c>
      <c r="F6" s="27">
        <v>1</v>
      </c>
      <c r="G6" s="54">
        <f>'[2]CGM 11'!E5</f>
        <v>1</v>
      </c>
      <c r="H6" s="54">
        <v>1</v>
      </c>
      <c r="I6" s="27">
        <f>'[2]CGM 11'!F5</f>
        <v>1</v>
      </c>
      <c r="J6" s="27">
        <v>1</v>
      </c>
      <c r="K6" s="54">
        <f>'[2]CGM 11'!G5</f>
        <v>0</v>
      </c>
      <c r="L6" s="54"/>
      <c r="M6" s="27">
        <f>'[2]CGM 11'!H5</f>
        <v>1</v>
      </c>
      <c r="N6" s="27">
        <v>1</v>
      </c>
      <c r="O6" s="54">
        <f>'[2]CGM 11'!I5</f>
        <v>1</v>
      </c>
      <c r="P6" s="54">
        <v>1</v>
      </c>
      <c r="Q6" s="27">
        <f>'[2]CGM 11'!J5</f>
        <v>1</v>
      </c>
      <c r="R6" s="27">
        <v>1</v>
      </c>
      <c r="S6" s="54">
        <f>'[2]CGM 11'!K5</f>
        <v>1</v>
      </c>
      <c r="T6" s="54">
        <v>1</v>
      </c>
      <c r="U6" s="27">
        <f>'[2]CGM 11'!L5</f>
        <v>1</v>
      </c>
      <c r="V6" s="27">
        <v>1</v>
      </c>
      <c r="W6" s="52">
        <f>'[2]CGM 11'!M5</f>
        <v>0</v>
      </c>
      <c r="X6" s="54"/>
      <c r="Y6" s="86">
        <f t="shared" si="0"/>
        <v>9</v>
      </c>
      <c r="Z6" s="86">
        <f t="shared" si="1"/>
        <v>9</v>
      </c>
    </row>
    <row r="7" spans="1:26" ht="16.2" thickBot="1" x14ac:dyDescent="0.35">
      <c r="A7" s="17" t="s">
        <v>76</v>
      </c>
      <c r="B7" s="17"/>
      <c r="C7" s="54">
        <f>'[2]CGM 11'!C6</f>
        <v>0</v>
      </c>
      <c r="D7" s="55"/>
      <c r="E7" s="27">
        <f>'[2]CGM 11'!D6</f>
        <v>0</v>
      </c>
      <c r="F7" s="56"/>
      <c r="G7" s="54">
        <f>'[2]CGM 11'!E6</f>
        <v>0</v>
      </c>
      <c r="H7" s="55"/>
      <c r="I7" s="53">
        <f>'[2]CGM 11'!F6</f>
        <v>0</v>
      </c>
      <c r="J7" s="56"/>
      <c r="K7" s="54">
        <f>'[2]CGM 11'!G6</f>
        <v>0</v>
      </c>
      <c r="L7" s="55"/>
      <c r="M7" s="53">
        <f>'[2]CGM 11'!H6</f>
        <v>0</v>
      </c>
      <c r="N7" s="56"/>
      <c r="O7" s="54">
        <f>'[2]CGM 11'!I6</f>
        <v>0</v>
      </c>
      <c r="P7" s="55"/>
      <c r="Q7" s="53">
        <f>'[2]CGM 11'!J6</f>
        <v>0</v>
      </c>
      <c r="R7" s="56"/>
      <c r="S7" s="54">
        <f>'[2]CGM 11'!K6</f>
        <v>0</v>
      </c>
      <c r="T7" s="55"/>
      <c r="U7" s="53">
        <f>'[2]CGM 11'!L6</f>
        <v>0</v>
      </c>
      <c r="V7" s="56"/>
      <c r="W7" s="52">
        <f>'[2]CGM 11'!M6</f>
        <v>0</v>
      </c>
      <c r="X7" s="55"/>
      <c r="Y7" s="86">
        <f t="shared" si="0"/>
        <v>0</v>
      </c>
      <c r="Z7" s="86">
        <f t="shared" si="1"/>
        <v>0</v>
      </c>
    </row>
    <row r="8" spans="1:26" ht="16.2" thickBot="1" x14ac:dyDescent="0.35">
      <c r="A8" s="114" t="s">
        <v>5</v>
      </c>
      <c r="B8" s="122"/>
      <c r="C8" s="57">
        <f>SUM(C4:C7)</f>
        <v>1</v>
      </c>
      <c r="D8" s="57">
        <f>SUM(D4:D7)</f>
        <v>1</v>
      </c>
      <c r="E8" s="58">
        <f t="shared" ref="E8:X8" si="2">SUM(E4:E7)</f>
        <v>1</v>
      </c>
      <c r="F8" s="59">
        <f>SUM(F4:F7)</f>
        <v>1</v>
      </c>
      <c r="G8" s="57">
        <f t="shared" si="2"/>
        <v>1</v>
      </c>
      <c r="H8" s="66">
        <f t="shared" si="2"/>
        <v>1</v>
      </c>
      <c r="I8" s="60">
        <f t="shared" si="2"/>
        <v>1</v>
      </c>
      <c r="J8" s="58">
        <f t="shared" ref="J8:L8" si="3">SUM(J4:J7)</f>
        <v>1</v>
      </c>
      <c r="K8" s="57">
        <f t="shared" si="2"/>
        <v>0</v>
      </c>
      <c r="L8" s="57">
        <f t="shared" si="3"/>
        <v>0</v>
      </c>
      <c r="M8" s="58">
        <f t="shared" si="2"/>
        <v>1</v>
      </c>
      <c r="N8" s="60">
        <f t="shared" si="2"/>
        <v>1</v>
      </c>
      <c r="O8" s="57">
        <f t="shared" si="2"/>
        <v>1</v>
      </c>
      <c r="P8" s="57">
        <f t="shared" si="2"/>
        <v>1</v>
      </c>
      <c r="Q8" s="58">
        <f t="shared" si="2"/>
        <v>1</v>
      </c>
      <c r="R8" s="58">
        <f t="shared" ref="R8" si="4">SUM(R4:R7)</f>
        <v>1</v>
      </c>
      <c r="S8" s="57">
        <f t="shared" si="2"/>
        <v>1</v>
      </c>
      <c r="T8" s="57">
        <f t="shared" si="2"/>
        <v>1</v>
      </c>
      <c r="U8" s="58">
        <f t="shared" si="2"/>
        <v>1</v>
      </c>
      <c r="V8" s="60">
        <f t="shared" si="2"/>
        <v>1</v>
      </c>
      <c r="W8" s="57">
        <f t="shared" si="2"/>
        <v>0</v>
      </c>
      <c r="X8" s="57">
        <f t="shared" si="2"/>
        <v>0</v>
      </c>
      <c r="Y8" s="87">
        <f t="shared" ref="Y8:Z8" si="5">SUM(Y4:Y7)</f>
        <v>9</v>
      </c>
      <c r="Z8" s="88">
        <f t="shared" si="5"/>
        <v>9</v>
      </c>
    </row>
    <row r="9" spans="1:26" x14ac:dyDescent="0.3">
      <c r="C9" s="61"/>
      <c r="D9" s="61"/>
      <c r="E9" s="72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</row>
    <row r="10" spans="1:26" x14ac:dyDescent="0.3">
      <c r="C10" s="61"/>
      <c r="D10" s="61"/>
      <c r="E10" s="72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</row>
    <row r="11" spans="1:26" ht="31.2" customHeight="1" x14ac:dyDescent="0.3">
      <c r="A11" s="112" t="s">
        <v>21</v>
      </c>
      <c r="B11" s="113"/>
      <c r="C11" s="46" t="s">
        <v>74</v>
      </c>
      <c r="D11" s="38" t="s">
        <v>72</v>
      </c>
      <c r="E11" s="46" t="s">
        <v>74</v>
      </c>
      <c r="F11" s="38" t="s">
        <v>72</v>
      </c>
      <c r="G11" s="46" t="s">
        <v>74</v>
      </c>
      <c r="H11" s="38" t="s">
        <v>72</v>
      </c>
      <c r="I11" s="46" t="s">
        <v>74</v>
      </c>
      <c r="J11" s="38" t="s">
        <v>72</v>
      </c>
      <c r="K11" s="46" t="s">
        <v>74</v>
      </c>
      <c r="L11" s="38" t="s">
        <v>72</v>
      </c>
      <c r="M11" s="46" t="s">
        <v>74</v>
      </c>
      <c r="N11" s="38" t="s">
        <v>72</v>
      </c>
      <c r="O11" s="46" t="s">
        <v>74</v>
      </c>
      <c r="P11" s="38" t="s">
        <v>72</v>
      </c>
      <c r="Q11" s="46" t="s">
        <v>74</v>
      </c>
      <c r="R11" s="38" t="s">
        <v>72</v>
      </c>
      <c r="S11" s="46" t="s">
        <v>74</v>
      </c>
      <c r="T11" s="38" t="s">
        <v>72</v>
      </c>
      <c r="U11" s="46" t="s">
        <v>74</v>
      </c>
      <c r="V11" s="38" t="s">
        <v>72</v>
      </c>
      <c r="W11" s="46" t="s">
        <v>74</v>
      </c>
      <c r="X11" s="38" t="s">
        <v>72</v>
      </c>
      <c r="Y11" s="46" t="s">
        <v>74</v>
      </c>
      <c r="Z11" s="38" t="s">
        <v>72</v>
      </c>
    </row>
    <row r="12" spans="1:26" s="6" customFormat="1" x14ac:dyDescent="0.3">
      <c r="A12" s="14" t="s">
        <v>22</v>
      </c>
      <c r="B12" s="14"/>
      <c r="C12" s="54"/>
      <c r="D12" s="62"/>
      <c r="E12" s="27">
        <f>'[2]CGM 11'!D11</f>
        <v>0</v>
      </c>
      <c r="F12" s="63"/>
      <c r="G12" s="54">
        <f>'[2]CGM 11'!E11</f>
        <v>0</v>
      </c>
      <c r="H12" s="62"/>
      <c r="I12" s="27">
        <f>'[2]CGM 11'!F11</f>
        <v>0</v>
      </c>
      <c r="J12" s="63"/>
      <c r="K12" s="54">
        <f>'[2]CGM 11'!G11</f>
        <v>0</v>
      </c>
      <c r="L12" s="62"/>
      <c r="M12" s="27">
        <f>'[2]CGM 11'!H11</f>
        <v>0</v>
      </c>
      <c r="N12" s="63"/>
      <c r="O12" s="54">
        <f>'[2]CGM 11'!I11</f>
        <v>0</v>
      </c>
      <c r="P12" s="62"/>
      <c r="Q12" s="27">
        <f>'[2]CGM 11'!L11</f>
        <v>0</v>
      </c>
      <c r="R12" s="63"/>
      <c r="S12" s="54">
        <f>'[2]CGM 11'!K11</f>
        <v>0</v>
      </c>
      <c r="T12" s="62"/>
      <c r="U12" s="27">
        <f>'[2]CGM 11'!L11</f>
        <v>0</v>
      </c>
      <c r="V12" s="63"/>
      <c r="W12" s="54">
        <f>'[2]CGM 11'!M11</f>
        <v>0</v>
      </c>
      <c r="X12" s="62"/>
      <c r="Y12" s="86">
        <f t="shared" ref="Y12:Z23" si="6">C12+E12+G12+I12+K12+M12+O12+Q12+S12+U12+W12</f>
        <v>0</v>
      </c>
      <c r="Z12" s="86">
        <f t="shared" si="6"/>
        <v>0</v>
      </c>
    </row>
    <row r="13" spans="1:26" ht="15.75" customHeight="1" x14ac:dyDescent="0.3">
      <c r="A13" s="11" t="str">
        <f>'[1]TOTALE AREA TERZA'!A10</f>
        <v>Direttore</v>
      </c>
      <c r="B13" s="11"/>
      <c r="C13" s="54">
        <f>'[2]CGM 11'!C12</f>
        <v>1</v>
      </c>
      <c r="D13" s="54">
        <v>1</v>
      </c>
      <c r="E13" s="27">
        <f>'[2]CGM 11'!D12</f>
        <v>0</v>
      </c>
      <c r="F13" s="27">
        <v>1</v>
      </c>
      <c r="G13" s="54">
        <f>'[2]CGM 11'!E12</f>
        <v>0</v>
      </c>
      <c r="H13" s="54"/>
      <c r="I13" s="27">
        <f>'[2]CGM 11'!F12</f>
        <v>2</v>
      </c>
      <c r="J13" s="27">
        <v>1</v>
      </c>
      <c r="K13" s="54">
        <f>'[2]CGM 11'!G12</f>
        <v>1</v>
      </c>
      <c r="L13" s="54"/>
      <c r="M13" s="27">
        <f>'[2]CGM 11'!H12</f>
        <v>1</v>
      </c>
      <c r="N13" s="27">
        <v>1</v>
      </c>
      <c r="O13" s="54">
        <f>'[2]CGM 11'!I12</f>
        <v>2</v>
      </c>
      <c r="P13" s="54">
        <v>2</v>
      </c>
      <c r="Q13" s="27">
        <f>'[2]CGM 11'!J12</f>
        <v>1</v>
      </c>
      <c r="R13" s="27">
        <v>2</v>
      </c>
      <c r="S13" s="54">
        <f>'[2]CGM 11'!K12</f>
        <v>1</v>
      </c>
      <c r="T13" s="54">
        <v>1</v>
      </c>
      <c r="U13" s="27">
        <f>'[2]CGM 11'!L12</f>
        <v>1</v>
      </c>
      <c r="V13" s="27">
        <v>1</v>
      </c>
      <c r="W13" s="54">
        <f>'[2]CGM 11'!M12</f>
        <v>2</v>
      </c>
      <c r="X13" s="54">
        <v>1</v>
      </c>
      <c r="Y13" s="86">
        <f t="shared" si="6"/>
        <v>12</v>
      </c>
      <c r="Z13" s="86">
        <f t="shared" si="6"/>
        <v>11</v>
      </c>
    </row>
    <row r="14" spans="1:26" ht="15.75" customHeight="1" x14ac:dyDescent="0.3">
      <c r="A14" s="11" t="str">
        <f>'[1]TOTALE AREA TERZA'!A11</f>
        <v>Funzionario della prof.di serv. Soc.</v>
      </c>
      <c r="B14" s="11"/>
      <c r="C14" s="54">
        <f>'[2]CGM 11'!C13</f>
        <v>5</v>
      </c>
      <c r="D14" s="54">
        <v>3</v>
      </c>
      <c r="E14" s="27">
        <f>'[2]CGM 11'!D13</f>
        <v>1</v>
      </c>
      <c r="F14" s="27">
        <v>1</v>
      </c>
      <c r="G14" s="54">
        <f>'[2]CGM 11'!E13</f>
        <v>1</v>
      </c>
      <c r="H14" s="54">
        <v>1</v>
      </c>
      <c r="I14" s="27">
        <f>'[2]CGM 11'!F13</f>
        <v>0</v>
      </c>
      <c r="J14" s="27"/>
      <c r="K14" s="54">
        <f>'[2]CGM 11'!G13</f>
        <v>0</v>
      </c>
      <c r="L14" s="54"/>
      <c r="M14" s="27">
        <f>'[2]CGM 11'!H13</f>
        <v>2</v>
      </c>
      <c r="N14" s="27">
        <v>1</v>
      </c>
      <c r="O14" s="54">
        <f>'[2]CGM 11'!I13</f>
        <v>4</v>
      </c>
      <c r="P14" s="54">
        <v>1</v>
      </c>
      <c r="Q14" s="27">
        <f>'[2]CGM 11'!J13</f>
        <v>0</v>
      </c>
      <c r="R14" s="27"/>
      <c r="S14" s="54">
        <f>'[2]CGM 11'!K13</f>
        <v>0</v>
      </c>
      <c r="T14" s="54"/>
      <c r="U14" s="27">
        <f>'[2]CGM 11'!L13</f>
        <v>0</v>
      </c>
      <c r="V14" s="27"/>
      <c r="W14" s="54">
        <f>'[2]CGM 11'!M13</f>
        <v>2</v>
      </c>
      <c r="X14" s="54">
        <v>2</v>
      </c>
      <c r="Y14" s="86">
        <f t="shared" si="6"/>
        <v>15</v>
      </c>
      <c r="Z14" s="86">
        <f t="shared" si="6"/>
        <v>9</v>
      </c>
    </row>
    <row r="15" spans="1:26" ht="15.75" customHeight="1" x14ac:dyDescent="0.3">
      <c r="A15" s="11" t="str">
        <f>'[1]TOTALE AREA TERZA'!A12</f>
        <v>Funzionario della prof.pedagogica</v>
      </c>
      <c r="B15" s="11"/>
      <c r="C15" s="54">
        <f>'[2]CGM 11'!C14</f>
        <v>4</v>
      </c>
      <c r="D15" s="54">
        <v>1</v>
      </c>
      <c r="E15" s="27">
        <f>'[2]CGM 11'!D14</f>
        <v>2</v>
      </c>
      <c r="F15" s="27">
        <v>2</v>
      </c>
      <c r="G15" s="54">
        <f>'[2]CGM 11'!E14</f>
        <v>1</v>
      </c>
      <c r="H15" s="54">
        <v>1</v>
      </c>
      <c r="I15" s="27">
        <f>'[2]CGM 11'!F14</f>
        <v>3</v>
      </c>
      <c r="J15" s="27">
        <v>1</v>
      </c>
      <c r="K15" s="54">
        <f>'[2]CGM 11'!G14</f>
        <v>1</v>
      </c>
      <c r="L15" s="54">
        <v>1</v>
      </c>
      <c r="M15" s="27">
        <f>'[2]CGM 11'!H14</f>
        <v>3</v>
      </c>
      <c r="N15" s="27">
        <v>3</v>
      </c>
      <c r="O15" s="54">
        <f>'[2]CGM 11'!I14</f>
        <v>2</v>
      </c>
      <c r="P15" s="54"/>
      <c r="Q15" s="27">
        <f>'[2]CGM 11'!J14</f>
        <v>4</v>
      </c>
      <c r="R15" s="27">
        <v>2</v>
      </c>
      <c r="S15" s="54">
        <f>'[2]CGM 11'!K14</f>
        <v>1</v>
      </c>
      <c r="T15" s="54">
        <v>1</v>
      </c>
      <c r="U15" s="27">
        <f>'[2]CGM 11'!L14</f>
        <v>4</v>
      </c>
      <c r="V15" s="27">
        <v>1</v>
      </c>
      <c r="W15" s="54">
        <f>'[2]CGM 11'!M14</f>
        <v>5</v>
      </c>
      <c r="X15" s="54">
        <v>2</v>
      </c>
      <c r="Y15" s="86">
        <f t="shared" si="6"/>
        <v>30</v>
      </c>
      <c r="Z15" s="86">
        <f t="shared" si="6"/>
        <v>15</v>
      </c>
    </row>
    <row r="16" spans="1:26" ht="15.75" customHeight="1" x14ac:dyDescent="0.3">
      <c r="A16" s="11" t="str">
        <f>'[1]TOTALE AREA TERZA'!A13</f>
        <v>Funzionario contabile</v>
      </c>
      <c r="B16" s="11"/>
      <c r="C16" s="54">
        <f>'[2]CGM 11'!C15</f>
        <v>0</v>
      </c>
      <c r="D16" s="54">
        <v>1</v>
      </c>
      <c r="E16" s="27">
        <f>'[2]CGM 11'!D15</f>
        <v>1</v>
      </c>
      <c r="F16" s="27">
        <v>1</v>
      </c>
      <c r="G16" s="54">
        <f>'[2]CGM 11'!E15</f>
        <v>1</v>
      </c>
      <c r="H16" s="54">
        <v>1</v>
      </c>
      <c r="I16" s="27">
        <f>'[2]CGM 11'!F15</f>
        <v>0</v>
      </c>
      <c r="J16" s="27"/>
      <c r="K16" s="54">
        <f>'[2]CGM 11'!G15</f>
        <v>2</v>
      </c>
      <c r="L16" s="54">
        <v>1</v>
      </c>
      <c r="M16" s="27">
        <f>'[2]CGM 11'!H15</f>
        <v>2</v>
      </c>
      <c r="N16" s="27">
        <v>1</v>
      </c>
      <c r="O16" s="54">
        <f>'[2]CGM 11'!I15</f>
        <v>0</v>
      </c>
      <c r="P16" s="54"/>
      <c r="Q16" s="27">
        <f>'[2]CGM 11'!J15</f>
        <v>2</v>
      </c>
      <c r="R16" s="27">
        <v>2</v>
      </c>
      <c r="S16" s="54">
        <f>'[2]CGM 11'!K15</f>
        <v>1</v>
      </c>
      <c r="T16" s="54">
        <v>1</v>
      </c>
      <c r="U16" s="27">
        <f>'[2]CGM 11'!L15</f>
        <v>1</v>
      </c>
      <c r="V16" s="27">
        <v>1</v>
      </c>
      <c r="W16" s="54">
        <f>'[2]CGM 11'!M15</f>
        <v>1</v>
      </c>
      <c r="X16" s="54">
        <v>1</v>
      </c>
      <c r="Y16" s="86">
        <f t="shared" si="6"/>
        <v>11</v>
      </c>
      <c r="Z16" s="86">
        <f t="shared" si="6"/>
        <v>10</v>
      </c>
    </row>
    <row r="17" spans="1:26" ht="15.75" customHeight="1" x14ac:dyDescent="0.3">
      <c r="A17" s="11" t="str">
        <f>'[1]TOTALE AREA TERZA'!A14</f>
        <v>Funzionario dell'Organizzazione e delle relazioni</v>
      </c>
      <c r="B17" s="11"/>
      <c r="C17" s="54">
        <f>'[2]CGM 11'!C16</f>
        <v>0</v>
      </c>
      <c r="D17" s="54"/>
      <c r="E17" s="27">
        <f>'[2]CGM 11'!D16</f>
        <v>0</v>
      </c>
      <c r="F17" s="27"/>
      <c r="G17" s="54">
        <f>'[2]CGM 11'!E16</f>
        <v>0</v>
      </c>
      <c r="H17" s="54"/>
      <c r="I17" s="27">
        <f>'[2]CGM 11'!F16</f>
        <v>0</v>
      </c>
      <c r="J17" s="27"/>
      <c r="K17" s="54">
        <f>'[2]CGM 11'!G16</f>
        <v>0</v>
      </c>
      <c r="L17" s="54"/>
      <c r="M17" s="27">
        <f>'[2]CGM 11'!H16</f>
        <v>0</v>
      </c>
      <c r="N17" s="27"/>
      <c r="O17" s="54">
        <f>'[2]CGM 11'!I16</f>
        <v>0</v>
      </c>
      <c r="P17" s="54"/>
      <c r="Q17" s="27">
        <f>'[2]CGM 11'!J16</f>
        <v>0</v>
      </c>
      <c r="R17" s="27"/>
      <c r="S17" s="54">
        <f>'[2]CGM 11'!K16</f>
        <v>0</v>
      </c>
      <c r="T17" s="54"/>
      <c r="U17" s="27">
        <f>'[2]CGM 11'!L16</f>
        <v>0</v>
      </c>
      <c r="V17" s="27"/>
      <c r="W17" s="54">
        <f>'[2]CGM 11'!M16</f>
        <v>0</v>
      </c>
      <c r="X17" s="54"/>
      <c r="Y17" s="86">
        <f t="shared" si="6"/>
        <v>0</v>
      </c>
      <c r="Z17" s="86">
        <f t="shared" si="6"/>
        <v>0</v>
      </c>
    </row>
    <row r="18" spans="1:26" ht="15.75" customHeight="1" x14ac:dyDescent="0.3">
      <c r="A18" s="11" t="str">
        <f>'[1]TOTALE AREA TERZA'!A15</f>
        <v>Funzionario amministrativo</v>
      </c>
      <c r="B18" s="11"/>
      <c r="C18" s="54">
        <f>'[2]CGM 11'!C17</f>
        <v>0</v>
      </c>
      <c r="D18" s="54"/>
      <c r="E18" s="27">
        <f>'[2]CGM 11'!D17</f>
        <v>2</v>
      </c>
      <c r="F18" s="27">
        <v>2</v>
      </c>
      <c r="G18" s="54">
        <f>'[2]CGM 11'!E17</f>
        <v>1</v>
      </c>
      <c r="H18" s="54">
        <v>1</v>
      </c>
      <c r="I18" s="27">
        <f>'[2]CGM 11'!F17</f>
        <v>0</v>
      </c>
      <c r="J18" s="27">
        <v>1</v>
      </c>
      <c r="K18" s="54">
        <f>'[2]CGM 11'!G17</f>
        <v>0</v>
      </c>
      <c r="L18" s="54"/>
      <c r="M18" s="27">
        <f>'[2]CGM 11'!H17</f>
        <v>0</v>
      </c>
      <c r="N18" s="27">
        <v>2</v>
      </c>
      <c r="O18" s="54">
        <f>'[2]CGM 11'!I17</f>
        <v>1</v>
      </c>
      <c r="P18" s="54">
        <v>1</v>
      </c>
      <c r="Q18" s="27">
        <f>'[2]CGM 11'!J17</f>
        <v>0</v>
      </c>
      <c r="R18" s="27">
        <v>1</v>
      </c>
      <c r="S18" s="54">
        <f>'[2]CGM 11'!K17</f>
        <v>0</v>
      </c>
      <c r="T18" s="54">
        <v>1</v>
      </c>
      <c r="U18" s="27">
        <f>'[2]CGM 11'!L17</f>
        <v>1</v>
      </c>
      <c r="V18" s="27">
        <v>1</v>
      </c>
      <c r="W18" s="54">
        <f>'[2]CGM 11'!M17</f>
        <v>1</v>
      </c>
      <c r="X18" s="54">
        <v>2</v>
      </c>
      <c r="Y18" s="86">
        <f t="shared" si="6"/>
        <v>6</v>
      </c>
      <c r="Z18" s="86">
        <f t="shared" si="6"/>
        <v>12</v>
      </c>
    </row>
    <row r="19" spans="1:26" ht="15.75" customHeight="1" x14ac:dyDescent="0.3">
      <c r="A19" s="11" t="str">
        <f>'[1]TOTALE AREA TERZA'!A16</f>
        <v>Funzionario tecnico</v>
      </c>
      <c r="B19" s="11"/>
      <c r="C19" s="54">
        <f>'[2]CGM 11'!C18</f>
        <v>0</v>
      </c>
      <c r="D19" s="54"/>
      <c r="E19" s="27">
        <f>'[2]CGM 11'!D18</f>
        <v>0</v>
      </c>
      <c r="F19" s="27"/>
      <c r="G19" s="54">
        <f>'[2]CGM 11'!E18</f>
        <v>0</v>
      </c>
      <c r="H19" s="54"/>
      <c r="I19" s="27">
        <f>'[2]CGM 11'!F18</f>
        <v>0</v>
      </c>
      <c r="J19" s="27"/>
      <c r="K19" s="54">
        <f>'[2]CGM 11'!G18</f>
        <v>0</v>
      </c>
      <c r="L19" s="54"/>
      <c r="M19" s="27">
        <f>'[2]CGM 11'!H18</f>
        <v>0</v>
      </c>
      <c r="N19" s="27"/>
      <c r="O19" s="54">
        <f>'[2]CGM 11'!I18</f>
        <v>0</v>
      </c>
      <c r="P19" s="54"/>
      <c r="Q19" s="27">
        <f>'[2]CGM 11'!J18</f>
        <v>0</v>
      </c>
      <c r="R19" s="27"/>
      <c r="S19" s="54">
        <f>'[2]CGM 11'!K18</f>
        <v>0</v>
      </c>
      <c r="T19" s="54"/>
      <c r="U19" s="27">
        <f>'[2]CGM 11'!L18</f>
        <v>0</v>
      </c>
      <c r="V19" s="27"/>
      <c r="W19" s="54">
        <f>'[2]CGM 11'!M18</f>
        <v>0</v>
      </c>
      <c r="X19" s="54"/>
      <c r="Y19" s="86">
        <f t="shared" si="6"/>
        <v>0</v>
      </c>
      <c r="Z19" s="86">
        <f t="shared" si="6"/>
        <v>0</v>
      </c>
    </row>
    <row r="20" spans="1:26" ht="15.75" customHeight="1" x14ac:dyDescent="0.3">
      <c r="A20" s="11" t="str">
        <f>'[1]TOTALE AREA TERZA'!A17</f>
        <v>Funzionario informatico</v>
      </c>
      <c r="B20" s="11"/>
      <c r="C20" s="54">
        <f>'[2]CGM 11'!C19</f>
        <v>0</v>
      </c>
      <c r="D20" s="52"/>
      <c r="E20" s="27">
        <f>'[2]CGM 11'!D19</f>
        <v>0</v>
      </c>
      <c r="F20" s="53"/>
      <c r="G20" s="54">
        <f>'[2]CGM 11'!E19</f>
        <v>0</v>
      </c>
      <c r="H20" s="52"/>
      <c r="I20" s="27">
        <f>'[2]CGM 11'!F19</f>
        <v>0</v>
      </c>
      <c r="J20" s="53"/>
      <c r="K20" s="54">
        <f>'[2]CGM 11'!G19</f>
        <v>0</v>
      </c>
      <c r="L20" s="52"/>
      <c r="M20" s="27">
        <f>'[2]CGM 11'!H19</f>
        <v>0</v>
      </c>
      <c r="N20" s="53"/>
      <c r="O20" s="54">
        <f>'[2]CGM 11'!I19</f>
        <v>0</v>
      </c>
      <c r="P20" s="52"/>
      <c r="Q20" s="27">
        <f>'[2]CGM 11'!J19</f>
        <v>0</v>
      </c>
      <c r="R20" s="53"/>
      <c r="S20" s="54">
        <f>'[2]CGM 11'!K19</f>
        <v>0</v>
      </c>
      <c r="T20" s="52"/>
      <c r="U20" s="27">
        <f>'[2]CGM 11'!L19</f>
        <v>0</v>
      </c>
      <c r="V20" s="53"/>
      <c r="W20" s="54">
        <f>'[2]CGM 11'!M19</f>
        <v>0</v>
      </c>
      <c r="X20" s="52"/>
      <c r="Y20" s="86">
        <f t="shared" si="6"/>
        <v>0</v>
      </c>
      <c r="Z20" s="86">
        <f t="shared" si="6"/>
        <v>0</v>
      </c>
    </row>
    <row r="21" spans="1:26" ht="15.75" customHeight="1" x14ac:dyDescent="0.3">
      <c r="A21" s="11" t="str">
        <f>'[1]TOTALE AREA TERZA'!A18</f>
        <v>Funzionario linguistico</v>
      </c>
      <c r="B21" s="11"/>
      <c r="C21" s="54">
        <f>'[2]CGM 11'!C20</f>
        <v>0</v>
      </c>
      <c r="D21" s="52"/>
      <c r="E21" s="27">
        <f>'[2]CGM 11'!D20</f>
        <v>0</v>
      </c>
      <c r="F21" s="53"/>
      <c r="G21" s="54">
        <f>'[2]CGM 11'!E20</f>
        <v>0</v>
      </c>
      <c r="H21" s="52"/>
      <c r="I21" s="27">
        <f>'[2]CGM 11'!F20</f>
        <v>0</v>
      </c>
      <c r="J21" s="53"/>
      <c r="K21" s="54">
        <f>'[2]CGM 11'!G20</f>
        <v>0</v>
      </c>
      <c r="L21" s="52"/>
      <c r="M21" s="27">
        <f>'[2]CGM 11'!H20</f>
        <v>0</v>
      </c>
      <c r="N21" s="53"/>
      <c r="O21" s="54">
        <f>'[2]CGM 11'!I20</f>
        <v>0</v>
      </c>
      <c r="P21" s="52"/>
      <c r="Q21" s="27">
        <f>'[2]CGM 11'!J20</f>
        <v>0</v>
      </c>
      <c r="R21" s="53"/>
      <c r="S21" s="54">
        <f>'[2]CGM 11'!K20</f>
        <v>0</v>
      </c>
      <c r="T21" s="52"/>
      <c r="U21" s="27">
        <f>'[2]CGM 11'!L20</f>
        <v>0</v>
      </c>
      <c r="V21" s="53"/>
      <c r="W21" s="54">
        <f>'[2]CGM 11'!M20</f>
        <v>0</v>
      </c>
      <c r="X21" s="52"/>
      <c r="Y21" s="86">
        <f t="shared" si="6"/>
        <v>0</v>
      </c>
      <c r="Z21" s="86">
        <f t="shared" si="6"/>
        <v>0</v>
      </c>
    </row>
    <row r="22" spans="1:26" ht="15.75" customHeight="1" x14ac:dyDescent="0.3">
      <c r="A22" s="11" t="str">
        <f>'[1]TOTALE AREA TERZA'!A19</f>
        <v>Funzionario statistico</v>
      </c>
      <c r="B22" s="11"/>
      <c r="C22" s="54">
        <f>'[2]CGM 11'!C21</f>
        <v>0</v>
      </c>
      <c r="D22" s="52"/>
      <c r="E22" s="27">
        <f>'[2]CGM 11'!D21</f>
        <v>0</v>
      </c>
      <c r="F22" s="53"/>
      <c r="G22" s="54">
        <f>'[2]CGM 11'!E21</f>
        <v>0</v>
      </c>
      <c r="H22" s="52"/>
      <c r="I22" s="27">
        <f>'[2]CGM 11'!F21</f>
        <v>0</v>
      </c>
      <c r="J22" s="53"/>
      <c r="K22" s="54">
        <f>'[2]CGM 11'!G21</f>
        <v>0</v>
      </c>
      <c r="L22" s="52"/>
      <c r="M22" s="27">
        <f>'[2]CGM 11'!H21</f>
        <v>0</v>
      </c>
      <c r="N22" s="53"/>
      <c r="O22" s="54">
        <f>'[2]CGM 11'!I21</f>
        <v>0</v>
      </c>
      <c r="P22" s="52"/>
      <c r="Q22" s="27">
        <f>'[2]CGM 11'!J21</f>
        <v>0</v>
      </c>
      <c r="R22" s="53"/>
      <c r="S22" s="54">
        <f>'[2]CGM 11'!K21</f>
        <v>0</v>
      </c>
      <c r="T22" s="52"/>
      <c r="U22" s="27">
        <f>'[2]CGM 11'!L21</f>
        <v>0</v>
      </c>
      <c r="V22" s="53"/>
      <c r="W22" s="54">
        <f>'[2]CGM 11'!M21</f>
        <v>0</v>
      </c>
      <c r="X22" s="52"/>
      <c r="Y22" s="86">
        <f t="shared" si="6"/>
        <v>0</v>
      </c>
      <c r="Z22" s="86">
        <f t="shared" si="6"/>
        <v>0</v>
      </c>
    </row>
    <row r="23" spans="1:26" ht="15.75" customHeight="1" thickBot="1" x14ac:dyDescent="0.35">
      <c r="A23" s="17" t="str">
        <f>'[1]TOTALE AREA TERZA'!A20</f>
        <v xml:space="preserve">Psicologo </v>
      </c>
      <c r="B23" s="17"/>
      <c r="C23" s="54">
        <f>'[2]CGM 11'!C22</f>
        <v>0</v>
      </c>
      <c r="D23" s="64"/>
      <c r="E23" s="53">
        <f>'[2]CGM 11'!D22</f>
        <v>0</v>
      </c>
      <c r="F23" s="65"/>
      <c r="G23" s="54">
        <f>'[2]CGM 11'!E22</f>
        <v>0</v>
      </c>
      <c r="H23" s="64"/>
      <c r="I23" s="27">
        <f>'[2]CGM 11'!F22</f>
        <v>0</v>
      </c>
      <c r="J23" s="65"/>
      <c r="K23" s="54">
        <f>'[2]CGM 11'!G22</f>
        <v>0</v>
      </c>
      <c r="L23" s="64"/>
      <c r="M23" s="27">
        <f>'[2]CGM 11'!H22</f>
        <v>0</v>
      </c>
      <c r="N23" s="65"/>
      <c r="O23" s="54">
        <f>'[2]CGM 11'!I22</f>
        <v>0</v>
      </c>
      <c r="P23" s="64"/>
      <c r="Q23" s="27">
        <f>'[2]CGM 11'!J22</f>
        <v>0</v>
      </c>
      <c r="R23" s="65"/>
      <c r="S23" s="54">
        <f>'[2]CGM 11'!K22</f>
        <v>0</v>
      </c>
      <c r="T23" s="64"/>
      <c r="U23" s="27">
        <f>'[2]CGM 11'!L22</f>
        <v>0</v>
      </c>
      <c r="V23" s="65"/>
      <c r="W23" s="54">
        <f>'[2]CGM 11'!M22</f>
        <v>0</v>
      </c>
      <c r="X23" s="64"/>
      <c r="Y23" s="86">
        <f t="shared" si="6"/>
        <v>0</v>
      </c>
      <c r="Z23" s="86">
        <f t="shared" si="6"/>
        <v>0</v>
      </c>
    </row>
    <row r="24" spans="1:26" ht="18.75" customHeight="1" thickBot="1" x14ac:dyDescent="0.35">
      <c r="A24" s="110" t="s">
        <v>6</v>
      </c>
      <c r="B24" s="116"/>
      <c r="C24" s="76">
        <f t="shared" ref="C24:H24" si="7">SUM(C13:C23)</f>
        <v>10</v>
      </c>
      <c r="D24" s="76">
        <f t="shared" si="7"/>
        <v>6</v>
      </c>
      <c r="E24" s="58">
        <f t="shared" si="7"/>
        <v>6</v>
      </c>
      <c r="F24" s="58">
        <f t="shared" si="7"/>
        <v>7</v>
      </c>
      <c r="G24" s="66">
        <f t="shared" si="7"/>
        <v>4</v>
      </c>
      <c r="H24" s="66">
        <f t="shared" si="7"/>
        <v>4</v>
      </c>
      <c r="I24" s="58">
        <f t="shared" ref="I24:V24" si="8">SUM(I13:I23)</f>
        <v>5</v>
      </c>
      <c r="J24" s="58">
        <f>SUM(J13:J23)</f>
        <v>3</v>
      </c>
      <c r="K24" s="66">
        <f>SUM(K13:K23)</f>
        <v>4</v>
      </c>
      <c r="L24" s="66">
        <f>SUM(L13:L23)</f>
        <v>2</v>
      </c>
      <c r="M24" s="58">
        <f>SUM(M13:M23)</f>
        <v>8</v>
      </c>
      <c r="N24" s="58">
        <f>SUM(N13:N23)</f>
        <v>8</v>
      </c>
      <c r="O24" s="66">
        <f t="shared" si="8"/>
        <v>9</v>
      </c>
      <c r="P24" s="66">
        <f t="shared" si="8"/>
        <v>4</v>
      </c>
      <c r="Q24" s="58">
        <f t="shared" si="8"/>
        <v>7</v>
      </c>
      <c r="R24" s="58">
        <f t="shared" si="8"/>
        <v>7</v>
      </c>
      <c r="S24" s="66">
        <f t="shared" si="8"/>
        <v>3</v>
      </c>
      <c r="T24" s="66">
        <f t="shared" si="8"/>
        <v>4</v>
      </c>
      <c r="U24" s="58">
        <f t="shared" si="8"/>
        <v>7</v>
      </c>
      <c r="V24" s="58">
        <f t="shared" si="8"/>
        <v>4</v>
      </c>
      <c r="W24" s="66">
        <f>SUM(W13:W23)</f>
        <v>11</v>
      </c>
      <c r="X24" s="66">
        <f>SUM(X13:X23)</f>
        <v>8</v>
      </c>
      <c r="Y24" s="87">
        <f t="shared" ref="Y24:Z24" si="9">SUM(Y13:Y23)</f>
        <v>74</v>
      </c>
      <c r="Z24" s="87">
        <f t="shared" si="9"/>
        <v>57</v>
      </c>
    </row>
    <row r="25" spans="1:26" x14ac:dyDescent="0.3"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</row>
    <row r="26" spans="1:26" x14ac:dyDescent="0.3">
      <c r="A26" s="13" t="s">
        <v>23</v>
      </c>
      <c r="B26" s="11"/>
      <c r="C26" s="54"/>
      <c r="D26" s="52"/>
      <c r="E26" s="53">
        <f>'[2]CGM 11'!D25</f>
        <v>0</v>
      </c>
      <c r="F26" s="53"/>
      <c r="G26" s="54">
        <f>'[2]CGM 11'!E25</f>
        <v>0</v>
      </c>
      <c r="H26" s="52"/>
      <c r="I26" s="27">
        <f>'[2]CGM 11'!F25</f>
        <v>0</v>
      </c>
      <c r="J26" s="53"/>
      <c r="K26" s="54">
        <f>'[2]CGM 11'!G25</f>
        <v>0</v>
      </c>
      <c r="L26" s="52"/>
      <c r="M26" s="27">
        <f>'[2]CGM 11'!H25</f>
        <v>0</v>
      </c>
      <c r="N26" s="53"/>
      <c r="O26" s="54">
        <f>'[2]CGM 11'!I25</f>
        <v>0</v>
      </c>
      <c r="P26" s="52"/>
      <c r="Q26" s="53"/>
      <c r="R26" s="53"/>
      <c r="S26" s="54">
        <f>'[2]CGM 11'!K25</f>
        <v>0</v>
      </c>
      <c r="T26" s="52"/>
      <c r="U26" s="27">
        <f>'[2]CGM 11'!L25</f>
        <v>0</v>
      </c>
      <c r="V26" s="53"/>
      <c r="W26" s="54">
        <f>'[2]CGM 11'!M25</f>
        <v>0</v>
      </c>
      <c r="X26" s="52"/>
      <c r="Y26" s="86">
        <f t="shared" ref="Y26:Z33" si="10">C26+E26+G26+I26+K26+M26+O26+Q26+S26+U26+W26</f>
        <v>0</v>
      </c>
      <c r="Z26" s="86">
        <f t="shared" si="10"/>
        <v>0</v>
      </c>
    </row>
    <row r="27" spans="1:26" x14ac:dyDescent="0.3">
      <c r="A27" s="11" t="str">
        <f>'[1]AREE SECONDA - PRIMA'!A10</f>
        <v>Assistente di area pedagogica</v>
      </c>
      <c r="B27" s="11"/>
      <c r="C27" s="54">
        <f>'[2]CGM 11'!C26</f>
        <v>1</v>
      </c>
      <c r="D27" s="54">
        <v>1</v>
      </c>
      <c r="E27" s="53">
        <f>'[2]CGM 11'!D26</f>
        <v>0</v>
      </c>
      <c r="F27" s="27"/>
      <c r="G27" s="54">
        <f>'[2]CGM 11'!E26</f>
        <v>1</v>
      </c>
      <c r="H27" s="54">
        <v>1</v>
      </c>
      <c r="I27" s="27">
        <f>'[2]CGM 11'!F26</f>
        <v>0</v>
      </c>
      <c r="J27" s="27"/>
      <c r="K27" s="54">
        <f>'[2]CGM 11'!G26</f>
        <v>1</v>
      </c>
      <c r="L27" s="54"/>
      <c r="M27" s="27">
        <f>'[2]CGM 11'!H26</f>
        <v>2</v>
      </c>
      <c r="N27" s="27">
        <v>2</v>
      </c>
      <c r="O27" s="54">
        <f>'[2]CGM 11'!I26</f>
        <v>0</v>
      </c>
      <c r="P27" s="54"/>
      <c r="Q27" s="27">
        <f>'[2]CGM 11'!J26</f>
        <v>1</v>
      </c>
      <c r="R27" s="27">
        <v>2</v>
      </c>
      <c r="S27" s="54">
        <f>'[2]CGM 11'!K26</f>
        <v>2</v>
      </c>
      <c r="T27" s="54">
        <v>1</v>
      </c>
      <c r="U27" s="27">
        <f>'[2]CGM 11'!L26</f>
        <v>1</v>
      </c>
      <c r="V27" s="27">
        <v>1</v>
      </c>
      <c r="W27" s="54">
        <f>'[2]CGM 11'!M26</f>
        <v>1</v>
      </c>
      <c r="X27" s="54"/>
      <c r="Y27" s="86">
        <f t="shared" si="10"/>
        <v>10</v>
      </c>
      <c r="Z27" s="86">
        <f t="shared" si="10"/>
        <v>8</v>
      </c>
    </row>
    <row r="28" spans="1:26" x14ac:dyDescent="0.3">
      <c r="A28" s="11" t="str">
        <f>'[1]AREE SECONDA - PRIMA'!A11</f>
        <v>Contabile</v>
      </c>
      <c r="B28" s="11"/>
      <c r="C28" s="54">
        <f>'[2]CGM 11'!C27</f>
        <v>1</v>
      </c>
      <c r="D28" s="54">
        <v>4</v>
      </c>
      <c r="E28" s="27">
        <f>'[2]CGM 11'!D27</f>
        <v>1</v>
      </c>
      <c r="F28" s="67">
        <v>1</v>
      </c>
      <c r="G28" s="54">
        <f>'[2]CGM 11'!E27</f>
        <v>3</v>
      </c>
      <c r="H28" s="54">
        <v>2</v>
      </c>
      <c r="I28" s="27">
        <f>'[2]CGM 11'!F27</f>
        <v>0</v>
      </c>
      <c r="J28" s="27"/>
      <c r="K28" s="54">
        <f>'[2]CGM 11'!G27</f>
        <v>1</v>
      </c>
      <c r="L28" s="54">
        <v>1</v>
      </c>
      <c r="M28" s="27">
        <f>'[2]CGM 11'!H27</f>
        <v>3</v>
      </c>
      <c r="N28" s="27">
        <v>3</v>
      </c>
      <c r="O28" s="54">
        <f>'[2]CGM 11'!I27</f>
        <v>2</v>
      </c>
      <c r="P28" s="54">
        <v>2</v>
      </c>
      <c r="Q28" s="27">
        <f>'[2]CGM 11'!J27</f>
        <v>1</v>
      </c>
      <c r="R28" s="27">
        <v>1</v>
      </c>
      <c r="S28" s="54">
        <f>'[2]CGM 11'!K27</f>
        <v>5</v>
      </c>
      <c r="T28" s="54">
        <v>7</v>
      </c>
      <c r="U28" s="27">
        <f>'[2]CGM 11'!L27</f>
        <v>5</v>
      </c>
      <c r="V28" s="67">
        <v>5</v>
      </c>
      <c r="W28" s="54">
        <f>'[2]CGM 11'!M27</f>
        <v>2</v>
      </c>
      <c r="X28" s="54">
        <v>2</v>
      </c>
      <c r="Y28" s="86">
        <f t="shared" si="10"/>
        <v>24</v>
      </c>
      <c r="Z28" s="86">
        <f t="shared" si="10"/>
        <v>28</v>
      </c>
    </row>
    <row r="29" spans="1:26" x14ac:dyDescent="0.3">
      <c r="A29" s="11" t="str">
        <f>'[1]AREE SECONDA - PRIMA'!A12</f>
        <v>Assistente amministrativo</v>
      </c>
      <c r="B29" s="11"/>
      <c r="C29" s="54">
        <f>'[2]CGM 11'!C28</f>
        <v>4</v>
      </c>
      <c r="D29" s="54">
        <v>4</v>
      </c>
      <c r="E29" s="27">
        <f>'[2]CGM 11'!D28</f>
        <v>1</v>
      </c>
      <c r="F29" s="27">
        <v>2</v>
      </c>
      <c r="G29" s="54">
        <f>'[2]CGM 11'!E28</f>
        <v>1</v>
      </c>
      <c r="H29" s="54">
        <v>1</v>
      </c>
      <c r="I29" s="27">
        <f>'[2]CGM 11'!F28</f>
        <v>2</v>
      </c>
      <c r="J29" s="27">
        <v>1</v>
      </c>
      <c r="K29" s="54">
        <f>'[2]CGM 11'!G28</f>
        <v>1</v>
      </c>
      <c r="L29" s="54">
        <v>1</v>
      </c>
      <c r="M29" s="27">
        <f>'[2]CGM 11'!H28</f>
        <v>3</v>
      </c>
      <c r="N29" s="27">
        <v>4</v>
      </c>
      <c r="O29" s="54">
        <f>'[2]CGM 11'!I28</f>
        <v>0</v>
      </c>
      <c r="P29" s="54">
        <v>1</v>
      </c>
      <c r="Q29" s="27">
        <f>'[2]CGM 11'!J28</f>
        <v>3</v>
      </c>
      <c r="R29" s="27">
        <v>3</v>
      </c>
      <c r="S29" s="54">
        <f>'[2]CGM 11'!K28</f>
        <v>4</v>
      </c>
      <c r="T29" s="54">
        <v>4</v>
      </c>
      <c r="U29" s="27">
        <f>'[2]CGM 11'!L28</f>
        <v>2</v>
      </c>
      <c r="V29" s="27">
        <v>2</v>
      </c>
      <c r="W29" s="54">
        <f>'[2]CGM 11'!M28</f>
        <v>2</v>
      </c>
      <c r="X29" s="54">
        <v>2</v>
      </c>
      <c r="Y29" s="86">
        <f t="shared" si="10"/>
        <v>23</v>
      </c>
      <c r="Z29" s="86">
        <f t="shared" si="10"/>
        <v>25</v>
      </c>
    </row>
    <row r="30" spans="1:26" x14ac:dyDescent="0.3">
      <c r="A30" s="11" t="str">
        <f>'[1]AREE SECONDA - PRIMA'!A13</f>
        <v>Assistente tecnico</v>
      </c>
      <c r="B30" s="11"/>
      <c r="C30" s="54">
        <f>'[2]CGM 11'!C29</f>
        <v>0</v>
      </c>
      <c r="D30" s="54"/>
      <c r="E30" s="53">
        <f>'[2]CGM 11'!D29</f>
        <v>0</v>
      </c>
      <c r="F30" s="27"/>
      <c r="G30" s="54">
        <f>'[2]CGM 11'!E29</f>
        <v>0</v>
      </c>
      <c r="H30" s="54"/>
      <c r="I30" s="27">
        <f>'[2]CGM 11'!F29</f>
        <v>0</v>
      </c>
      <c r="J30" s="27"/>
      <c r="K30" s="54">
        <f>'[2]CGM 11'!G29</f>
        <v>0</v>
      </c>
      <c r="L30" s="54"/>
      <c r="M30" s="27">
        <f>'[2]CGM 11'!H29</f>
        <v>0</v>
      </c>
      <c r="N30" s="27"/>
      <c r="O30" s="54">
        <f>'[2]CGM 11'!I29</f>
        <v>1</v>
      </c>
      <c r="P30" s="54">
        <v>1</v>
      </c>
      <c r="Q30" s="27">
        <f>'[2]CGM 11'!J29</f>
        <v>2</v>
      </c>
      <c r="R30" s="27">
        <v>2</v>
      </c>
      <c r="S30" s="54">
        <f>'[2]CGM 11'!K29</f>
        <v>0</v>
      </c>
      <c r="T30" s="54"/>
      <c r="U30" s="27">
        <f>'[2]CGM 11'!L29</f>
        <v>0</v>
      </c>
      <c r="V30" s="27"/>
      <c r="W30" s="54">
        <f>'[2]CGM 11'!M29</f>
        <v>0</v>
      </c>
      <c r="X30" s="54"/>
      <c r="Y30" s="86">
        <f t="shared" si="10"/>
        <v>3</v>
      </c>
      <c r="Z30" s="86">
        <f t="shared" si="10"/>
        <v>3</v>
      </c>
    </row>
    <row r="31" spans="1:26" x14ac:dyDescent="0.3">
      <c r="A31" s="11" t="str">
        <f>'[1]AREE SECONDA - PRIMA'!A14</f>
        <v>Assistente informatico</v>
      </c>
      <c r="B31" s="11"/>
      <c r="C31" s="54">
        <f>'[2]CGM 11'!C30</f>
        <v>0</v>
      </c>
      <c r="D31" s="54">
        <v>1</v>
      </c>
      <c r="E31" s="53">
        <f>'[2]CGM 11'!D30</f>
        <v>0</v>
      </c>
      <c r="F31" s="27"/>
      <c r="G31" s="54">
        <f>'[2]CGM 11'!E30</f>
        <v>0</v>
      </c>
      <c r="H31" s="54"/>
      <c r="I31" s="27">
        <f>'[2]CGM 11'!F30</f>
        <v>0</v>
      </c>
      <c r="J31" s="27"/>
      <c r="K31" s="54">
        <f>'[2]CGM 11'!G30</f>
        <v>0</v>
      </c>
      <c r="L31" s="54"/>
      <c r="M31" s="27">
        <f>'[2]CGM 11'!H30</f>
        <v>0</v>
      </c>
      <c r="N31" s="27"/>
      <c r="O31" s="54">
        <f>'[2]CGM 11'!I30</f>
        <v>0</v>
      </c>
      <c r="P31" s="54"/>
      <c r="Q31" s="27">
        <f>'[2]CGM 11'!J30</f>
        <v>1</v>
      </c>
      <c r="R31" s="27">
        <v>1</v>
      </c>
      <c r="S31" s="54">
        <f>'[2]CGM 11'!K30</f>
        <v>0</v>
      </c>
      <c r="T31" s="54"/>
      <c r="U31" s="27">
        <f>'[2]CGM 11'!L30</f>
        <v>0</v>
      </c>
      <c r="V31" s="27"/>
      <c r="W31" s="54">
        <f>'[2]CGM 11'!M30</f>
        <v>0</v>
      </c>
      <c r="X31" s="54"/>
      <c r="Y31" s="86">
        <f t="shared" si="10"/>
        <v>1</v>
      </c>
      <c r="Z31" s="86">
        <f t="shared" si="10"/>
        <v>2</v>
      </c>
    </row>
    <row r="32" spans="1:26" x14ac:dyDescent="0.3">
      <c r="A32" s="11" t="str">
        <f>'[1]AREE SECONDA - PRIMA'!A15</f>
        <v>Operatore</v>
      </c>
      <c r="B32" s="11"/>
      <c r="C32" s="54">
        <f>'[2]CGM 11'!C31</f>
        <v>0</v>
      </c>
      <c r="D32" s="54">
        <v>3</v>
      </c>
      <c r="E32" s="53">
        <f>'[2]CGM 11'!D31</f>
        <v>0</v>
      </c>
      <c r="F32" s="27"/>
      <c r="G32" s="54">
        <f>'[2]CGM 11'!E31</f>
        <v>2</v>
      </c>
      <c r="H32" s="54">
        <v>2</v>
      </c>
      <c r="I32" s="27">
        <f>'[2]CGM 11'!F31</f>
        <v>2</v>
      </c>
      <c r="J32" s="27">
        <v>3</v>
      </c>
      <c r="K32" s="54">
        <f>'[2]CGM 11'!G31</f>
        <v>2</v>
      </c>
      <c r="L32" s="54">
        <v>1</v>
      </c>
      <c r="M32" s="27">
        <f>'[2]CGM 11'!H31</f>
        <v>2</v>
      </c>
      <c r="N32" s="27">
        <v>1</v>
      </c>
      <c r="O32" s="54">
        <f>'[2]CGM 11'!I31</f>
        <v>0</v>
      </c>
      <c r="P32" s="54">
        <v>1</v>
      </c>
      <c r="Q32" s="27">
        <f>'[2]CGM 11'!J31</f>
        <v>1</v>
      </c>
      <c r="R32" s="27">
        <v>1</v>
      </c>
      <c r="S32" s="54">
        <f>'[2]CGM 11'!K31</f>
        <v>1</v>
      </c>
      <c r="T32" s="54">
        <v>2</v>
      </c>
      <c r="U32" s="27">
        <f>'[2]CGM 11'!L31</f>
        <v>4</v>
      </c>
      <c r="V32" s="27">
        <v>6</v>
      </c>
      <c r="W32" s="54">
        <f>'[2]CGM 11'!M31</f>
        <v>8</v>
      </c>
      <c r="X32" s="54">
        <v>9</v>
      </c>
      <c r="Y32" s="86">
        <f t="shared" si="10"/>
        <v>22</v>
      </c>
      <c r="Z32" s="86">
        <f t="shared" si="10"/>
        <v>29</v>
      </c>
    </row>
    <row r="33" spans="1:26" ht="16.2" thickBot="1" x14ac:dyDescent="0.35">
      <c r="A33" s="17" t="str">
        <f>'[1]AREE SECONDA - PRIMA'!A16</f>
        <v>Conducente di automezzi</v>
      </c>
      <c r="B33" s="17"/>
      <c r="C33" s="54">
        <f>'[2]CGM 11'!C32</f>
        <v>0</v>
      </c>
      <c r="D33" s="55"/>
      <c r="E33" s="53">
        <f>'[2]CGM 11'!D32</f>
        <v>0</v>
      </c>
      <c r="F33" s="56"/>
      <c r="G33" s="54">
        <f>'[2]CGM 11'!E32</f>
        <v>0</v>
      </c>
      <c r="H33" s="55"/>
      <c r="I33" s="27">
        <f>'[2]CGM 11'!F32</f>
        <v>0</v>
      </c>
      <c r="J33" s="65"/>
      <c r="K33" s="54">
        <f>'[2]CGM 11'!G32</f>
        <v>0</v>
      </c>
      <c r="L33" s="55"/>
      <c r="M33" s="27">
        <f>'[2]CGM 11'!H32</f>
        <v>0</v>
      </c>
      <c r="N33" s="65"/>
      <c r="O33" s="54">
        <f>'[2]CGM 11'!I32</f>
        <v>0</v>
      </c>
      <c r="P33" s="55"/>
      <c r="Q33" s="27">
        <f>'[2]CGM 11'!J32</f>
        <v>0</v>
      </c>
      <c r="R33" s="65"/>
      <c r="S33" s="54">
        <f>'[2]CGM 11'!K32</f>
        <v>0</v>
      </c>
      <c r="T33" s="55"/>
      <c r="U33" s="27">
        <f>'[2]CGM 11'!L32</f>
        <v>0</v>
      </c>
      <c r="V33" s="65"/>
      <c r="W33" s="54">
        <f>'[2]CGM 11'!M32</f>
        <v>0</v>
      </c>
      <c r="X33" s="55"/>
      <c r="Y33" s="86">
        <f t="shared" si="10"/>
        <v>0</v>
      </c>
      <c r="Z33" s="86">
        <f t="shared" si="10"/>
        <v>0</v>
      </c>
    </row>
    <row r="34" spans="1:26" ht="16.2" thickBot="1" x14ac:dyDescent="0.35">
      <c r="A34" s="110" t="s">
        <v>7</v>
      </c>
      <c r="B34" s="111"/>
      <c r="C34" s="76">
        <f>SUM(C27:C33)</f>
        <v>6</v>
      </c>
      <c r="D34" s="76">
        <f>SUM(D27:D33)</f>
        <v>13</v>
      </c>
      <c r="E34" s="58">
        <f>SUM(E27:E33)</f>
        <v>2</v>
      </c>
      <c r="F34" s="58">
        <f>SUM(F27:F33)</f>
        <v>3</v>
      </c>
      <c r="G34" s="76">
        <f t="shared" ref="G34:X34" si="11">SUM(G27:G33)</f>
        <v>7</v>
      </c>
      <c r="H34" s="76">
        <f t="shared" si="11"/>
        <v>6</v>
      </c>
      <c r="I34" s="58">
        <f t="shared" si="11"/>
        <v>4</v>
      </c>
      <c r="J34" s="58">
        <f t="shared" ref="J34" si="12">SUM(J27:J33)</f>
        <v>4</v>
      </c>
      <c r="K34" s="76">
        <f t="shared" si="11"/>
        <v>5</v>
      </c>
      <c r="L34" s="76">
        <f t="shared" si="11"/>
        <v>3</v>
      </c>
      <c r="M34" s="58">
        <f t="shared" si="11"/>
        <v>10</v>
      </c>
      <c r="N34" s="58">
        <f t="shared" si="11"/>
        <v>10</v>
      </c>
      <c r="O34" s="76">
        <f t="shared" si="11"/>
        <v>3</v>
      </c>
      <c r="P34" s="76">
        <f t="shared" si="11"/>
        <v>5</v>
      </c>
      <c r="Q34" s="58">
        <f t="shared" si="11"/>
        <v>9</v>
      </c>
      <c r="R34" s="58">
        <f t="shared" si="11"/>
        <v>10</v>
      </c>
      <c r="S34" s="76">
        <f t="shared" si="11"/>
        <v>12</v>
      </c>
      <c r="T34" s="76">
        <f t="shared" si="11"/>
        <v>14</v>
      </c>
      <c r="U34" s="58">
        <f t="shared" si="11"/>
        <v>12</v>
      </c>
      <c r="V34" s="58">
        <f t="shared" si="11"/>
        <v>14</v>
      </c>
      <c r="W34" s="76">
        <f t="shared" si="11"/>
        <v>13</v>
      </c>
      <c r="X34" s="76">
        <f t="shared" si="11"/>
        <v>13</v>
      </c>
      <c r="Y34" s="87">
        <f t="shared" ref="Y34:Z34" si="13">SUM(Y27:Y33)</f>
        <v>83</v>
      </c>
      <c r="Z34" s="87">
        <f t="shared" si="13"/>
        <v>95</v>
      </c>
    </row>
    <row r="35" spans="1:26" x14ac:dyDescent="0.3"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</row>
    <row r="36" spans="1:26" x14ac:dyDescent="0.3">
      <c r="A36" s="13" t="s">
        <v>24</v>
      </c>
      <c r="B36" s="11"/>
      <c r="C36" s="52"/>
      <c r="D36" s="52"/>
      <c r="E36" s="53">
        <f>'[2]CGM 11'!D35</f>
        <v>0</v>
      </c>
      <c r="F36" s="53"/>
      <c r="G36" s="54">
        <f>'[2]CGM 11'!E35</f>
        <v>0</v>
      </c>
      <c r="H36" s="52"/>
      <c r="I36" s="53"/>
      <c r="J36" s="53"/>
      <c r="K36" s="52"/>
      <c r="L36" s="52"/>
      <c r="M36" s="53"/>
      <c r="N36" s="53"/>
      <c r="O36" s="54">
        <f>'[2]CGM 11'!I35</f>
        <v>0</v>
      </c>
      <c r="P36" s="52"/>
      <c r="Q36" s="53"/>
      <c r="R36" s="53"/>
      <c r="S36" s="54">
        <f>'[2]CGM 11'!K35</f>
        <v>0</v>
      </c>
      <c r="T36" s="52"/>
      <c r="U36" s="27">
        <f>'[2]CGM 11'!L35</f>
        <v>0</v>
      </c>
      <c r="V36" s="53"/>
      <c r="W36" s="54">
        <f>'[2]CGM 11'!M35</f>
        <v>0</v>
      </c>
      <c r="X36" s="52"/>
      <c r="Y36" s="86">
        <f t="shared" ref="Y36:Z37" si="14">C36+E36+G36+I36+K36+M36+O36+Q36+S36+U36+W36</f>
        <v>0</v>
      </c>
      <c r="Z36" s="86">
        <f t="shared" si="14"/>
        <v>0</v>
      </c>
    </row>
    <row r="37" spans="1:26" ht="16.2" thickBot="1" x14ac:dyDescent="0.35">
      <c r="A37" s="17" t="str">
        <f>'[1]AREE SECONDA - PRIMA'!A23</f>
        <v>Ausiliario</v>
      </c>
      <c r="B37" s="17"/>
      <c r="C37" s="54">
        <f>'[2]CGM 11'!C36</f>
        <v>1</v>
      </c>
      <c r="D37" s="55">
        <v>1</v>
      </c>
      <c r="E37" s="53">
        <f>'[2]CGM 11'!D36</f>
        <v>0</v>
      </c>
      <c r="F37" s="56"/>
      <c r="G37" s="54">
        <f>'[2]CGM 11'!E36</f>
        <v>0</v>
      </c>
      <c r="H37" s="55"/>
      <c r="I37" s="27">
        <f>'[2]CGM 11'!F36</f>
        <v>0</v>
      </c>
      <c r="J37" s="56"/>
      <c r="K37" s="54">
        <f>'[2]CGM 11'!G36</f>
        <v>0</v>
      </c>
      <c r="L37" s="55"/>
      <c r="M37" s="27">
        <f>'[2]CGM 11'!H36</f>
        <v>1</v>
      </c>
      <c r="N37" s="56">
        <v>3</v>
      </c>
      <c r="O37" s="54">
        <f>'[2]CGM 11'!I36</f>
        <v>1</v>
      </c>
      <c r="P37" s="55">
        <v>1</v>
      </c>
      <c r="Q37" s="27">
        <f>'[2]CGM 11'!J36</f>
        <v>6</v>
      </c>
      <c r="R37" s="56">
        <v>6</v>
      </c>
      <c r="S37" s="54">
        <f>'[2]CGM 11'!K36</f>
        <v>0</v>
      </c>
      <c r="T37" s="55"/>
      <c r="U37" s="27">
        <f>'[2]CGM 11'!L36</f>
        <v>0</v>
      </c>
      <c r="V37" s="56"/>
      <c r="W37" s="54">
        <f>'[2]CGM 11'!M36</f>
        <v>1</v>
      </c>
      <c r="X37" s="55">
        <v>1</v>
      </c>
      <c r="Y37" s="86">
        <f t="shared" si="14"/>
        <v>10</v>
      </c>
      <c r="Z37" s="86">
        <f t="shared" si="14"/>
        <v>12</v>
      </c>
    </row>
    <row r="38" spans="1:26" ht="16.2" thickBot="1" x14ac:dyDescent="0.35">
      <c r="A38" s="110" t="s">
        <v>8</v>
      </c>
      <c r="B38" s="111"/>
      <c r="C38" s="66">
        <f>C37</f>
        <v>1</v>
      </c>
      <c r="D38" s="66">
        <f>D37</f>
        <v>1</v>
      </c>
      <c r="E38" s="58">
        <f t="shared" ref="E38:X38" si="15">E37</f>
        <v>0</v>
      </c>
      <c r="F38" s="58">
        <f>F37</f>
        <v>0</v>
      </c>
      <c r="G38" s="66">
        <f t="shared" si="15"/>
        <v>0</v>
      </c>
      <c r="H38" s="66">
        <f t="shared" si="15"/>
        <v>0</v>
      </c>
      <c r="I38" s="58">
        <f t="shared" si="15"/>
        <v>0</v>
      </c>
      <c r="J38" s="58">
        <f t="shared" ref="J38" si="16">J37</f>
        <v>0</v>
      </c>
      <c r="K38" s="66">
        <f t="shared" si="15"/>
        <v>0</v>
      </c>
      <c r="L38" s="66">
        <f t="shared" si="15"/>
        <v>0</v>
      </c>
      <c r="M38" s="58">
        <f t="shared" si="15"/>
        <v>1</v>
      </c>
      <c r="N38" s="58">
        <f t="shared" si="15"/>
        <v>3</v>
      </c>
      <c r="O38" s="66">
        <f t="shared" si="15"/>
        <v>1</v>
      </c>
      <c r="P38" s="66">
        <f t="shared" si="15"/>
        <v>1</v>
      </c>
      <c r="Q38" s="58">
        <f t="shared" si="15"/>
        <v>6</v>
      </c>
      <c r="R38" s="58">
        <f t="shared" si="15"/>
        <v>6</v>
      </c>
      <c r="S38" s="66">
        <f t="shared" si="15"/>
        <v>0</v>
      </c>
      <c r="T38" s="66">
        <f t="shared" si="15"/>
        <v>0</v>
      </c>
      <c r="U38" s="58">
        <f t="shared" si="15"/>
        <v>0</v>
      </c>
      <c r="V38" s="58">
        <f t="shared" si="15"/>
        <v>0</v>
      </c>
      <c r="W38" s="66">
        <f t="shared" si="15"/>
        <v>1</v>
      </c>
      <c r="X38" s="66">
        <f t="shared" si="15"/>
        <v>1</v>
      </c>
      <c r="Y38" s="87">
        <f t="shared" ref="Y38:Z38" si="17">Y37</f>
        <v>10</v>
      </c>
      <c r="Z38" s="87">
        <f t="shared" si="17"/>
        <v>12</v>
      </c>
    </row>
    <row r="39" spans="1:26" x14ac:dyDescent="0.3"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</row>
    <row r="40" spans="1:26" s="3" customFormat="1" ht="13.5" customHeight="1" thickBot="1" x14ac:dyDescent="0.35">
      <c r="A40" s="2"/>
      <c r="C40" s="68"/>
      <c r="D40" s="68"/>
      <c r="E40" s="69"/>
      <c r="F40" s="68"/>
      <c r="G40" s="68"/>
      <c r="H40" s="68"/>
      <c r="I40" s="69"/>
      <c r="J40" s="69"/>
      <c r="K40" s="68"/>
      <c r="L40" s="68"/>
      <c r="M40" s="69"/>
      <c r="N40" s="69"/>
      <c r="O40" s="68"/>
      <c r="P40" s="68"/>
      <c r="Q40" s="69"/>
      <c r="R40" s="69"/>
      <c r="S40" s="68"/>
      <c r="T40" s="68"/>
      <c r="U40" s="69"/>
      <c r="V40" s="69"/>
      <c r="W40" s="68"/>
      <c r="X40" s="68"/>
      <c r="Y40" s="69"/>
      <c r="Z40" s="69"/>
    </row>
    <row r="41" spans="1:26" ht="20.25" customHeight="1" thickBot="1" x14ac:dyDescent="0.35">
      <c r="A41" s="110" t="s">
        <v>9</v>
      </c>
      <c r="B41" s="111"/>
      <c r="C41" s="66">
        <f>C38+C34+C24</f>
        <v>17</v>
      </c>
      <c r="D41" s="66">
        <f>D38+D34+D24</f>
        <v>20</v>
      </c>
      <c r="E41" s="58">
        <f t="shared" ref="E41:U41" si="18">E38+E34+E24</f>
        <v>8</v>
      </c>
      <c r="F41" s="58">
        <f>F38+F34+F24</f>
        <v>10</v>
      </c>
      <c r="G41" s="66">
        <f>G38+G34+G24</f>
        <v>11</v>
      </c>
      <c r="H41" s="66">
        <f>H38+H34+H24</f>
        <v>10</v>
      </c>
      <c r="I41" s="58">
        <f t="shared" si="18"/>
        <v>9</v>
      </c>
      <c r="J41" s="58">
        <f>J38+J34+J24</f>
        <v>7</v>
      </c>
      <c r="K41" s="66">
        <f t="shared" si="18"/>
        <v>9</v>
      </c>
      <c r="L41" s="66">
        <f t="shared" ref="L41" si="19">L38+L34+L24</f>
        <v>5</v>
      </c>
      <c r="M41" s="58">
        <f t="shared" si="18"/>
        <v>19</v>
      </c>
      <c r="N41" s="58">
        <f t="shared" si="18"/>
        <v>21</v>
      </c>
      <c r="O41" s="66">
        <f t="shared" si="18"/>
        <v>13</v>
      </c>
      <c r="P41" s="66">
        <f t="shared" ref="P41" si="20">P38+P34+P24</f>
        <v>10</v>
      </c>
      <c r="Q41" s="58">
        <f t="shared" si="18"/>
        <v>22</v>
      </c>
      <c r="R41" s="58">
        <f t="shared" ref="R41" si="21">R38+R34+R24</f>
        <v>23</v>
      </c>
      <c r="S41" s="66">
        <f t="shared" si="18"/>
        <v>15</v>
      </c>
      <c r="T41" s="66">
        <f t="shared" ref="T41" si="22">T38+T34+T24</f>
        <v>18</v>
      </c>
      <c r="U41" s="58">
        <f t="shared" si="18"/>
        <v>19</v>
      </c>
      <c r="V41" s="58">
        <f t="shared" ref="V41" si="23">V38+V34+V24</f>
        <v>18</v>
      </c>
      <c r="W41" s="66">
        <f>W38+W34+W24</f>
        <v>25</v>
      </c>
      <c r="X41" s="66">
        <f>X38+X34+X24</f>
        <v>22</v>
      </c>
      <c r="Y41" s="87">
        <f t="shared" ref="Y41:Z41" si="24">Y38+Y34+Y24</f>
        <v>167</v>
      </c>
      <c r="Z41" s="87">
        <f t="shared" si="24"/>
        <v>164</v>
      </c>
    </row>
    <row r="42" spans="1:26" ht="13.5" customHeight="1" thickBot="1" x14ac:dyDescent="0.35">
      <c r="A42" s="4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</row>
    <row r="43" spans="1:26" ht="20.25" customHeight="1" thickBot="1" x14ac:dyDescent="0.35">
      <c r="A43" s="110" t="s">
        <v>10</v>
      </c>
      <c r="B43" s="111"/>
      <c r="C43" s="66">
        <f>C41+C8</f>
        <v>18</v>
      </c>
      <c r="D43" s="66">
        <f>D41+D8</f>
        <v>21</v>
      </c>
      <c r="E43" s="58">
        <f t="shared" ref="E43:W43" si="25">E41+E8</f>
        <v>9</v>
      </c>
      <c r="F43" s="58">
        <f>F41+F8</f>
        <v>11</v>
      </c>
      <c r="G43" s="66">
        <f t="shared" si="25"/>
        <v>12</v>
      </c>
      <c r="H43" s="66">
        <f t="shared" si="25"/>
        <v>11</v>
      </c>
      <c r="I43" s="58">
        <f t="shared" si="25"/>
        <v>10</v>
      </c>
      <c r="J43" s="58">
        <f t="shared" ref="J43" si="26">J41+J8</f>
        <v>8</v>
      </c>
      <c r="K43" s="66">
        <f t="shared" si="25"/>
        <v>9</v>
      </c>
      <c r="L43" s="66">
        <f t="shared" ref="L43" si="27">L41+L8</f>
        <v>5</v>
      </c>
      <c r="M43" s="58">
        <f t="shared" si="25"/>
        <v>20</v>
      </c>
      <c r="N43" s="58">
        <f t="shared" si="25"/>
        <v>22</v>
      </c>
      <c r="O43" s="66">
        <f t="shared" si="25"/>
        <v>14</v>
      </c>
      <c r="P43" s="66">
        <f t="shared" ref="P43" si="28">P41+P8</f>
        <v>11</v>
      </c>
      <c r="Q43" s="58">
        <f t="shared" si="25"/>
        <v>23</v>
      </c>
      <c r="R43" s="58">
        <f t="shared" ref="R43" si="29">R41+R8</f>
        <v>24</v>
      </c>
      <c r="S43" s="66">
        <f t="shared" si="25"/>
        <v>16</v>
      </c>
      <c r="T43" s="66">
        <f t="shared" ref="T43" si="30">T41+T8</f>
        <v>19</v>
      </c>
      <c r="U43" s="58">
        <f t="shared" si="25"/>
        <v>20</v>
      </c>
      <c r="V43" s="58">
        <f t="shared" ref="V43" si="31">V41+V8</f>
        <v>19</v>
      </c>
      <c r="W43" s="66">
        <f t="shared" si="25"/>
        <v>25</v>
      </c>
      <c r="X43" s="66">
        <f t="shared" ref="X43:Y43" si="32">X41+X8</f>
        <v>22</v>
      </c>
      <c r="Y43" s="87">
        <f t="shared" si="32"/>
        <v>176</v>
      </c>
      <c r="Z43" s="87">
        <f>Z41+Z8</f>
        <v>173</v>
      </c>
    </row>
    <row r="44" spans="1:26" x14ac:dyDescent="0.3">
      <c r="N44" s="37"/>
      <c r="P44" s="37"/>
      <c r="T44" s="37"/>
      <c r="X44" s="37"/>
    </row>
    <row r="45" spans="1:26" x14ac:dyDescent="0.3">
      <c r="P45" s="37"/>
      <c r="T45" s="37"/>
    </row>
  </sheetData>
  <mergeCells count="20">
    <mergeCell ref="Y2:Z2"/>
    <mergeCell ref="W2:X2"/>
    <mergeCell ref="U2:V2"/>
    <mergeCell ref="A8:B8"/>
    <mergeCell ref="A11:B11"/>
    <mergeCell ref="A41:B41"/>
    <mergeCell ref="A43:B43"/>
    <mergeCell ref="A24:B24"/>
    <mergeCell ref="A34:B34"/>
    <mergeCell ref="A38:B38"/>
    <mergeCell ref="A2:B3"/>
    <mergeCell ref="M2:N2"/>
    <mergeCell ref="O2:P2"/>
    <mergeCell ref="Q2:R2"/>
    <mergeCell ref="S2:T2"/>
    <mergeCell ref="C2:D2"/>
    <mergeCell ref="E2:F2"/>
    <mergeCell ref="G2:H2"/>
    <mergeCell ref="I2:J2"/>
    <mergeCell ref="K2:L2"/>
  </mergeCells>
  <pageMargins left="0.17" right="0.15748031496062992" top="0.23622047244094491" bottom="0.31496062992125984" header="0.15748031496062992" footer="0.19685039370078741"/>
  <pageSetup paperSize="9"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3"/>
  <sheetViews>
    <sheetView showZeros="0" zoomScale="85" zoomScaleNormal="85" workbookViewId="0">
      <selection activeCell="C49" sqref="C49"/>
    </sheetView>
  </sheetViews>
  <sheetFormatPr defaultRowHeight="15.6" x14ac:dyDescent="0.3"/>
  <cols>
    <col min="1" max="1" width="52" bestFit="1" customWidth="1"/>
    <col min="2" max="2" width="9.765625E-2" hidden="1" customWidth="1"/>
    <col min="3" max="3" width="9.19921875" customWidth="1"/>
    <col min="4" max="4" width="9.19921875" style="37" customWidth="1"/>
    <col min="5" max="5" width="8.59765625" bestFit="1" customWidth="1"/>
    <col min="6" max="6" width="8.59765625" style="37" customWidth="1"/>
    <col min="7" max="7" width="8.09765625" customWidth="1"/>
    <col min="8" max="8" width="8" style="37" bestFit="1" customWidth="1"/>
    <col min="9" max="9" width="8.19921875" customWidth="1"/>
    <col min="10" max="10" width="8.19921875" style="37" customWidth="1"/>
    <col min="11" max="11" width="7.8984375" bestFit="1" customWidth="1"/>
    <col min="12" max="12" width="7.8984375" style="37" customWidth="1"/>
    <col min="13" max="13" width="8.09765625" customWidth="1"/>
    <col min="14" max="14" width="8" style="37" bestFit="1" customWidth="1"/>
    <col min="15" max="15" width="7.8984375" customWidth="1"/>
    <col min="16" max="16" width="8" style="37" bestFit="1" customWidth="1"/>
    <col min="17" max="17" width="9.3984375" customWidth="1"/>
    <col min="18" max="18" width="9.3984375" style="37" customWidth="1"/>
    <col min="19" max="19" width="9" customWidth="1"/>
    <col min="20" max="20" width="9" style="37" customWidth="1"/>
    <col min="21" max="21" width="8" customWidth="1"/>
    <col min="22" max="22" width="9.3984375" style="37" customWidth="1"/>
    <col min="23" max="23" width="8.5" customWidth="1"/>
    <col min="24" max="26" width="8.296875" style="37" customWidth="1"/>
    <col min="27" max="27" width="8.59765625" customWidth="1"/>
    <col min="28" max="28" width="8.59765625" style="37" customWidth="1"/>
    <col min="29" max="29" width="9.3984375" bestFit="1" customWidth="1"/>
    <col min="30" max="30" width="9.3984375" style="37" customWidth="1"/>
    <col min="31" max="31" width="8.69921875" customWidth="1"/>
    <col min="32" max="32" width="8" style="37" customWidth="1"/>
    <col min="34" max="34" width="8.796875" style="37"/>
    <col min="36" max="36" width="8.796875" style="37"/>
    <col min="37" max="37" width="10" customWidth="1"/>
    <col min="38" max="38" width="9.3984375" style="37" customWidth="1"/>
    <col min="39" max="39" width="0" hidden="1" customWidth="1"/>
    <col min="40" max="40" width="10.8984375" customWidth="1"/>
    <col min="41" max="41" width="10.8984375" style="37" customWidth="1"/>
  </cols>
  <sheetData>
    <row r="1" spans="1:41" ht="30.75" customHeight="1" x14ac:dyDescent="0.3">
      <c r="A1" s="47" t="s">
        <v>84</v>
      </c>
      <c r="B1" s="5"/>
      <c r="C1" s="5"/>
      <c r="D1" s="29"/>
      <c r="E1" s="5"/>
      <c r="F1" s="29"/>
    </row>
    <row r="2" spans="1:41" ht="30.75" customHeight="1" x14ac:dyDescent="0.3">
      <c r="A2" s="121" t="s">
        <v>0</v>
      </c>
      <c r="B2" s="121"/>
      <c r="C2" s="121" t="s">
        <v>25</v>
      </c>
      <c r="D2" s="121"/>
      <c r="E2" s="121" t="s">
        <v>77</v>
      </c>
      <c r="F2" s="121"/>
      <c r="G2" s="121" t="s">
        <v>26</v>
      </c>
      <c r="H2" s="121"/>
      <c r="I2" s="121" t="s">
        <v>31</v>
      </c>
      <c r="J2" s="121"/>
      <c r="K2" s="121" t="s">
        <v>27</v>
      </c>
      <c r="L2" s="121"/>
      <c r="M2" s="121" t="s">
        <v>28</v>
      </c>
      <c r="N2" s="121"/>
      <c r="O2" s="121" t="s">
        <v>29</v>
      </c>
      <c r="P2" s="121"/>
      <c r="Q2" s="121" t="s">
        <v>78</v>
      </c>
      <c r="R2" s="121"/>
      <c r="S2" s="121" t="s">
        <v>33</v>
      </c>
      <c r="T2" s="121"/>
      <c r="U2" s="121" t="s">
        <v>32</v>
      </c>
      <c r="V2" s="121"/>
      <c r="W2" s="121" t="s">
        <v>79</v>
      </c>
      <c r="X2" s="121"/>
      <c r="Y2" s="121" t="s">
        <v>121</v>
      </c>
      <c r="Z2" s="121"/>
      <c r="AA2" s="121" t="s">
        <v>80</v>
      </c>
      <c r="AB2" s="121"/>
      <c r="AC2" s="121" t="s">
        <v>81</v>
      </c>
      <c r="AD2" s="121"/>
      <c r="AE2" s="121" t="s">
        <v>30</v>
      </c>
      <c r="AF2" s="121"/>
      <c r="AG2" s="121" t="s">
        <v>34</v>
      </c>
      <c r="AH2" s="121"/>
      <c r="AI2" s="121" t="s">
        <v>35</v>
      </c>
      <c r="AJ2" s="121"/>
      <c r="AK2" s="121" t="s">
        <v>82</v>
      </c>
      <c r="AL2" s="121"/>
      <c r="AN2" s="121" t="s">
        <v>66</v>
      </c>
      <c r="AO2" s="121"/>
    </row>
    <row r="3" spans="1:41" ht="30" customHeight="1" x14ac:dyDescent="0.3">
      <c r="A3" s="121"/>
      <c r="B3" s="121"/>
      <c r="C3" s="46" t="s">
        <v>74</v>
      </c>
      <c r="D3" s="38" t="s">
        <v>72</v>
      </c>
      <c r="E3" s="46" t="s">
        <v>74</v>
      </c>
      <c r="F3" s="38" t="s">
        <v>72</v>
      </c>
      <c r="G3" s="46" t="s">
        <v>74</v>
      </c>
      <c r="H3" s="38" t="s">
        <v>72</v>
      </c>
      <c r="I3" s="46" t="s">
        <v>74</v>
      </c>
      <c r="J3" s="38" t="s">
        <v>72</v>
      </c>
      <c r="K3" s="46" t="s">
        <v>74</v>
      </c>
      <c r="L3" s="38" t="s">
        <v>72</v>
      </c>
      <c r="M3" s="46" t="s">
        <v>74</v>
      </c>
      <c r="N3" s="38" t="s">
        <v>72</v>
      </c>
      <c r="O3" s="46" t="s">
        <v>74</v>
      </c>
      <c r="P3" s="38" t="s">
        <v>72</v>
      </c>
      <c r="Q3" s="46" t="s">
        <v>74</v>
      </c>
      <c r="R3" s="38" t="s">
        <v>72</v>
      </c>
      <c r="S3" s="46" t="s">
        <v>74</v>
      </c>
      <c r="T3" s="38" t="s">
        <v>72</v>
      </c>
      <c r="U3" s="46" t="s">
        <v>74</v>
      </c>
      <c r="V3" s="38" t="s">
        <v>72</v>
      </c>
      <c r="W3" s="46" t="s">
        <v>74</v>
      </c>
      <c r="X3" s="38" t="s">
        <v>72</v>
      </c>
      <c r="Y3" s="46" t="s">
        <v>74</v>
      </c>
      <c r="Z3" s="38" t="s">
        <v>72</v>
      </c>
      <c r="AA3" s="46" t="s">
        <v>74</v>
      </c>
      <c r="AB3" s="38" t="s">
        <v>72</v>
      </c>
      <c r="AC3" s="46" t="s">
        <v>74</v>
      </c>
      <c r="AD3" s="38" t="s">
        <v>72</v>
      </c>
      <c r="AE3" s="46" t="s">
        <v>74</v>
      </c>
      <c r="AF3" s="38" t="s">
        <v>72</v>
      </c>
      <c r="AG3" s="46" t="s">
        <v>74</v>
      </c>
      <c r="AH3" s="38" t="s">
        <v>72</v>
      </c>
      <c r="AI3" s="46" t="s">
        <v>74</v>
      </c>
      <c r="AJ3" s="38" t="s">
        <v>72</v>
      </c>
      <c r="AK3" s="46" t="s">
        <v>74</v>
      </c>
      <c r="AL3" s="38" t="s">
        <v>72</v>
      </c>
      <c r="AM3" s="1" t="s">
        <v>66</v>
      </c>
      <c r="AN3" s="46" t="s">
        <v>74</v>
      </c>
      <c r="AO3" s="38" t="s">
        <v>72</v>
      </c>
    </row>
    <row r="4" spans="1:41" x14ac:dyDescent="0.3">
      <c r="A4" s="11" t="s">
        <v>1</v>
      </c>
      <c r="B4" s="11"/>
      <c r="C4" s="54">
        <f>'[2]IPM 17'!C3</f>
        <v>0</v>
      </c>
      <c r="D4" s="54"/>
      <c r="E4" s="27">
        <f>'[2]IPM 17'!D3</f>
        <v>0</v>
      </c>
      <c r="F4" s="27"/>
      <c r="G4" s="54">
        <f>'[2]IPM 17'!E3</f>
        <v>0</v>
      </c>
      <c r="H4" s="54"/>
      <c r="I4" s="27">
        <f>'[2]IPM 17'!F3</f>
        <v>0</v>
      </c>
      <c r="J4" s="27"/>
      <c r="K4" s="54">
        <f>'[2]IPM 17'!G3</f>
        <v>0</v>
      </c>
      <c r="L4" s="54"/>
      <c r="M4" s="27">
        <f>'[2]IPM 17'!H3</f>
        <v>0</v>
      </c>
      <c r="N4" s="27"/>
      <c r="O4" s="54">
        <f>'[2]IPM 17'!I3</f>
        <v>0</v>
      </c>
      <c r="P4" s="54"/>
      <c r="Q4" s="27">
        <f>'[2]IPM 17'!J3</f>
        <v>0</v>
      </c>
      <c r="R4" s="27"/>
      <c r="S4" s="54">
        <f>'[2]IPM 17'!K3</f>
        <v>0</v>
      </c>
      <c r="T4" s="54"/>
      <c r="U4" s="27">
        <f>'[2]IPM 17'!L3</f>
        <v>0</v>
      </c>
      <c r="V4" s="27"/>
      <c r="W4" s="54">
        <f>'[2]IPM 17'!M3</f>
        <v>0</v>
      </c>
      <c r="X4" s="54"/>
      <c r="Y4" s="97"/>
      <c r="Z4" s="97"/>
      <c r="AA4" s="54">
        <f>'[2]IPM 17'!N3</f>
        <v>0</v>
      </c>
      <c r="AB4" s="54"/>
      <c r="AC4" s="97">
        <f>'[2]IPM 17'!O3</f>
        <v>0</v>
      </c>
      <c r="AD4" s="97"/>
      <c r="AE4" s="54">
        <f>'[2]IPM 17'!P3</f>
        <v>0</v>
      </c>
      <c r="AF4" s="54"/>
      <c r="AG4" s="97">
        <f>'[2]IPM 17'!Q3</f>
        <v>0</v>
      </c>
      <c r="AH4" s="97"/>
      <c r="AI4" s="54">
        <f>'[2]IPM 17'!R3</f>
        <v>0</v>
      </c>
      <c r="AJ4" s="54"/>
      <c r="AK4" s="97">
        <f>'[2]IPM 17'!S3</f>
        <v>0</v>
      </c>
      <c r="AL4" s="97"/>
      <c r="AM4" s="11"/>
      <c r="AN4" s="86">
        <f>C4+E4+G4+I4+K4+M4+O4+Q4+S4+U4+W4+AA4+AC4+AE4+AG4+AI4+AK4+Y4</f>
        <v>0</v>
      </c>
      <c r="AO4" s="86">
        <f>D4+F4+H4+J4+L4+N4+P4+R4+T4+V4+X4+AB4+AD4+AF4+AH4+AJ4+AL4+Z4</f>
        <v>0</v>
      </c>
    </row>
    <row r="5" spans="1:41" x14ac:dyDescent="0.3">
      <c r="A5" s="11" t="s">
        <v>2</v>
      </c>
      <c r="B5" s="11"/>
      <c r="C5" s="54">
        <f>'[2]IPM 17'!C4</f>
        <v>0</v>
      </c>
      <c r="D5" s="54"/>
      <c r="E5" s="27">
        <f>'[2]IPM 17'!D4</f>
        <v>0</v>
      </c>
      <c r="F5" s="27"/>
      <c r="G5" s="54">
        <f>'[2]IPM 17'!E4</f>
        <v>0</v>
      </c>
      <c r="H5" s="54"/>
      <c r="I5" s="27">
        <f>'[2]IPM 17'!F4</f>
        <v>0</v>
      </c>
      <c r="J5" s="27"/>
      <c r="K5" s="54">
        <f>'[2]IPM 17'!G4</f>
        <v>0</v>
      </c>
      <c r="L5" s="54"/>
      <c r="M5" s="27">
        <f>'[2]IPM 17'!H4</f>
        <v>0</v>
      </c>
      <c r="N5" s="27"/>
      <c r="O5" s="54">
        <f>'[2]IPM 17'!I4</f>
        <v>0</v>
      </c>
      <c r="P5" s="54"/>
      <c r="Q5" s="27">
        <f>'[2]IPM 17'!J4</f>
        <v>0</v>
      </c>
      <c r="R5" s="27"/>
      <c r="S5" s="54">
        <f>'[2]IPM 17'!K4</f>
        <v>0</v>
      </c>
      <c r="T5" s="54"/>
      <c r="U5" s="27">
        <f>'[2]IPM 17'!L4</f>
        <v>0</v>
      </c>
      <c r="V5" s="27"/>
      <c r="W5" s="54">
        <f>'[2]IPM 17'!M4</f>
        <v>0</v>
      </c>
      <c r="X5" s="54"/>
      <c r="Y5" s="97"/>
      <c r="Z5" s="97"/>
      <c r="AA5" s="54">
        <f>'[2]IPM 17'!N4</f>
        <v>0</v>
      </c>
      <c r="AB5" s="54"/>
      <c r="AC5" s="97">
        <f>'[2]IPM 17'!O4</f>
        <v>0</v>
      </c>
      <c r="AD5" s="97"/>
      <c r="AE5" s="54">
        <f>'[2]IPM 17'!P4</f>
        <v>0</v>
      </c>
      <c r="AF5" s="54"/>
      <c r="AG5" s="97">
        <f>'[2]IPM 17'!Q4</f>
        <v>0</v>
      </c>
      <c r="AH5" s="97"/>
      <c r="AI5" s="54">
        <f>'[2]IPM 17'!R4</f>
        <v>0</v>
      </c>
      <c r="AJ5" s="54"/>
      <c r="AK5" s="97">
        <f>'[2]IPM 17'!S4</f>
        <v>0</v>
      </c>
      <c r="AL5" s="97"/>
      <c r="AM5" s="11"/>
      <c r="AN5" s="86">
        <f t="shared" ref="AN5:AN7" si="0">C5+E5+G5+I5+K5+M5+O5+Q5+S5+U5+W5+AA5+AC5+AE5+AG5+AI5+AK5+Y5</f>
        <v>0</v>
      </c>
      <c r="AO5" s="86">
        <f t="shared" ref="AO5:AO7" si="1">D5+F5+H5+J5+L5+N5+P5+R5+T5+V5+X5+AB5+AD5+AF5+AH5+AJ5+AL5+Z5</f>
        <v>0</v>
      </c>
    </row>
    <row r="6" spans="1:41" x14ac:dyDescent="0.3">
      <c r="A6" s="11" t="s">
        <v>3</v>
      </c>
      <c r="B6" s="11"/>
      <c r="C6" s="54">
        <f>'[2]IPM 17'!C5</f>
        <v>0</v>
      </c>
      <c r="D6" s="52"/>
      <c r="E6" s="27">
        <f>'[2]IPM 17'!D5</f>
        <v>0</v>
      </c>
      <c r="F6" s="53"/>
      <c r="G6" s="54">
        <f>'[2]IPM 17'!E5</f>
        <v>0</v>
      </c>
      <c r="H6" s="52"/>
      <c r="I6" s="27">
        <f>'[2]IPM 17'!F5</f>
        <v>0</v>
      </c>
      <c r="J6" s="53"/>
      <c r="K6" s="54">
        <f>'[2]IPM 17'!G5</f>
        <v>0</v>
      </c>
      <c r="L6" s="52"/>
      <c r="M6" s="27">
        <f>'[2]IPM 17'!H5</f>
        <v>0</v>
      </c>
      <c r="N6" s="53"/>
      <c r="O6" s="54">
        <f>'[2]IPM 17'!I5</f>
        <v>0</v>
      </c>
      <c r="P6" s="52"/>
      <c r="Q6" s="27">
        <f>'[2]IPM 17'!J5</f>
        <v>0</v>
      </c>
      <c r="R6" s="53"/>
      <c r="S6" s="54">
        <f>'[2]IPM 17'!K5</f>
        <v>0</v>
      </c>
      <c r="T6" s="52"/>
      <c r="U6" s="27">
        <f>'[2]IPM 17'!L5</f>
        <v>0</v>
      </c>
      <c r="V6" s="53"/>
      <c r="W6" s="54">
        <f>'[2]IPM 17'!M5</f>
        <v>0</v>
      </c>
      <c r="X6" s="52"/>
      <c r="Y6" s="98"/>
      <c r="Z6" s="97"/>
      <c r="AA6" s="54">
        <f>'[2]IPM 17'!N5</f>
        <v>0</v>
      </c>
      <c r="AB6" s="52"/>
      <c r="AC6" s="98">
        <f>'[2]IPM 17'!O5</f>
        <v>0</v>
      </c>
      <c r="AD6" s="98"/>
      <c r="AE6" s="54">
        <f>'[2]IPM 17'!P5</f>
        <v>0</v>
      </c>
      <c r="AF6" s="52"/>
      <c r="AG6" s="98">
        <f>'[2]IPM 17'!Q5</f>
        <v>0</v>
      </c>
      <c r="AH6" s="98"/>
      <c r="AI6" s="54">
        <f>'[2]IPM 17'!R5</f>
        <v>0</v>
      </c>
      <c r="AJ6" s="52"/>
      <c r="AK6" s="98">
        <f>'[2]IPM 17'!S5</f>
        <v>0</v>
      </c>
      <c r="AL6" s="98"/>
      <c r="AM6" s="11"/>
      <c r="AN6" s="86">
        <f t="shared" si="0"/>
        <v>0</v>
      </c>
      <c r="AO6" s="86">
        <f t="shared" si="1"/>
        <v>0</v>
      </c>
    </row>
    <row r="7" spans="1:41" ht="16.2" thickBot="1" x14ac:dyDescent="0.35">
      <c r="A7" s="17" t="s">
        <v>4</v>
      </c>
      <c r="B7" s="17"/>
      <c r="C7" s="54">
        <f>'[2]IPM 17'!C6</f>
        <v>0</v>
      </c>
      <c r="D7" s="64"/>
      <c r="E7" s="27">
        <f>'[2]IPM 17'!D6</f>
        <v>0</v>
      </c>
      <c r="F7" s="65"/>
      <c r="G7" s="54">
        <f>'[2]IPM 17'!E6</f>
        <v>0</v>
      </c>
      <c r="H7" s="64"/>
      <c r="I7" s="27">
        <f>'[2]IPM 17'!F6</f>
        <v>0</v>
      </c>
      <c r="J7" s="65"/>
      <c r="K7" s="54">
        <f>'[2]IPM 17'!G6</f>
        <v>0</v>
      </c>
      <c r="L7" s="64"/>
      <c r="M7" s="27">
        <f>'[2]IPM 17'!H6</f>
        <v>0</v>
      </c>
      <c r="N7" s="65"/>
      <c r="O7" s="54">
        <f>'[2]IPM 17'!I6</f>
        <v>0</v>
      </c>
      <c r="P7" s="64"/>
      <c r="Q7" s="27">
        <f>'[2]IPM 17'!J6</f>
        <v>0</v>
      </c>
      <c r="R7" s="65"/>
      <c r="S7" s="54">
        <f>'[2]IPM 17'!K6</f>
        <v>1</v>
      </c>
      <c r="T7" s="55">
        <v>1</v>
      </c>
      <c r="U7" s="27">
        <f>'[2]IPM 17'!L6</f>
        <v>0</v>
      </c>
      <c r="V7" s="65"/>
      <c r="W7" s="54">
        <f>'[2]IPM 17'!M6</f>
        <v>1</v>
      </c>
      <c r="X7" s="55">
        <v>1</v>
      </c>
      <c r="Y7" s="99"/>
      <c r="Z7" s="97"/>
      <c r="AA7" s="54">
        <f>'[2]IPM 17'!N6</f>
        <v>0</v>
      </c>
      <c r="AB7" s="55"/>
      <c r="AC7" s="99">
        <f>'[2]IPM 17'!O6</f>
        <v>0</v>
      </c>
      <c r="AD7" s="99"/>
      <c r="AE7" s="54">
        <f>'[2]IPM 17'!P6</f>
        <v>0</v>
      </c>
      <c r="AF7" s="55"/>
      <c r="AG7" s="99">
        <f>'[2]IPM 17'!Q6</f>
        <v>0</v>
      </c>
      <c r="AH7" s="99"/>
      <c r="AI7" s="54">
        <f>'[2]IPM 17'!R6</f>
        <v>0</v>
      </c>
      <c r="AJ7" s="55"/>
      <c r="AK7" s="99">
        <f>'[2]IPM 17'!S6</f>
        <v>0</v>
      </c>
      <c r="AL7" s="99"/>
      <c r="AM7" s="17"/>
      <c r="AN7" s="86">
        <f t="shared" si="0"/>
        <v>2</v>
      </c>
      <c r="AO7" s="86">
        <f t="shared" si="1"/>
        <v>2</v>
      </c>
    </row>
    <row r="8" spans="1:41" ht="16.2" thickBot="1" x14ac:dyDescent="0.35">
      <c r="A8" s="114" t="s">
        <v>5</v>
      </c>
      <c r="B8" s="123"/>
      <c r="C8" s="70">
        <f>SUM(C4:C7)</f>
        <v>0</v>
      </c>
      <c r="D8" s="70">
        <f t="shared" ref="D8:AM8" si="2">SUM(D4:D7)</f>
        <v>0</v>
      </c>
      <c r="E8" s="71">
        <f t="shared" si="2"/>
        <v>0</v>
      </c>
      <c r="F8" s="71">
        <f t="shared" si="2"/>
        <v>0</v>
      </c>
      <c r="G8" s="70">
        <f t="shared" si="2"/>
        <v>0</v>
      </c>
      <c r="H8" s="70">
        <f t="shared" si="2"/>
        <v>0</v>
      </c>
      <c r="I8" s="71">
        <f t="shared" si="2"/>
        <v>0</v>
      </c>
      <c r="J8" s="71">
        <f t="shared" si="2"/>
        <v>0</v>
      </c>
      <c r="K8" s="70">
        <f t="shared" si="2"/>
        <v>0</v>
      </c>
      <c r="L8" s="70">
        <f t="shared" si="2"/>
        <v>0</v>
      </c>
      <c r="M8" s="71">
        <f t="shared" si="2"/>
        <v>0</v>
      </c>
      <c r="N8" s="71">
        <f t="shared" si="2"/>
        <v>0</v>
      </c>
      <c r="O8" s="70">
        <f t="shared" si="2"/>
        <v>0</v>
      </c>
      <c r="P8" s="70">
        <f t="shared" si="2"/>
        <v>0</v>
      </c>
      <c r="Q8" s="71">
        <f t="shared" si="2"/>
        <v>0</v>
      </c>
      <c r="R8" s="71">
        <f t="shared" si="2"/>
        <v>0</v>
      </c>
      <c r="S8" s="70">
        <f t="shared" si="2"/>
        <v>1</v>
      </c>
      <c r="T8" s="70">
        <f t="shared" si="2"/>
        <v>1</v>
      </c>
      <c r="U8" s="71">
        <f t="shared" si="2"/>
        <v>0</v>
      </c>
      <c r="V8" s="71">
        <f t="shared" si="2"/>
        <v>0</v>
      </c>
      <c r="W8" s="70">
        <f t="shared" si="2"/>
        <v>1</v>
      </c>
      <c r="X8" s="70">
        <f t="shared" si="2"/>
        <v>1</v>
      </c>
      <c r="Y8" s="100">
        <f t="shared" si="2"/>
        <v>0</v>
      </c>
      <c r="Z8" s="100">
        <f t="shared" si="2"/>
        <v>0</v>
      </c>
      <c r="AA8" s="70">
        <f t="shared" si="2"/>
        <v>0</v>
      </c>
      <c r="AB8" s="70">
        <f t="shared" si="2"/>
        <v>0</v>
      </c>
      <c r="AC8" s="100">
        <f t="shared" si="2"/>
        <v>0</v>
      </c>
      <c r="AD8" s="100">
        <f t="shared" si="2"/>
        <v>0</v>
      </c>
      <c r="AE8" s="70">
        <f t="shared" si="2"/>
        <v>0</v>
      </c>
      <c r="AF8" s="70">
        <f t="shared" si="2"/>
        <v>0</v>
      </c>
      <c r="AG8" s="100">
        <f t="shared" si="2"/>
        <v>0</v>
      </c>
      <c r="AH8" s="100">
        <f t="shared" si="2"/>
        <v>0</v>
      </c>
      <c r="AI8" s="70">
        <f t="shared" si="2"/>
        <v>0</v>
      </c>
      <c r="AJ8" s="70">
        <f t="shared" si="2"/>
        <v>0</v>
      </c>
      <c r="AK8" s="100">
        <f t="shared" si="2"/>
        <v>0</v>
      </c>
      <c r="AL8" s="100">
        <f t="shared" si="2"/>
        <v>0</v>
      </c>
      <c r="AM8" s="41">
        <f t="shared" si="2"/>
        <v>0</v>
      </c>
      <c r="AN8" s="89">
        <f t="shared" ref="AN8:AO8" si="3">SUM(AN4:AN7)</f>
        <v>2</v>
      </c>
      <c r="AO8" s="89">
        <f t="shared" si="3"/>
        <v>2</v>
      </c>
    </row>
    <row r="9" spans="1:41" x14ac:dyDescent="0.3"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101"/>
      <c r="Z9" s="101"/>
      <c r="AA9" s="61"/>
      <c r="AB9" s="61"/>
      <c r="AC9" s="101"/>
      <c r="AD9" s="101"/>
      <c r="AE9" s="61"/>
      <c r="AF9" s="61"/>
      <c r="AG9" s="101"/>
      <c r="AH9" s="101"/>
      <c r="AI9" s="61"/>
      <c r="AJ9" s="61"/>
      <c r="AK9" s="101"/>
      <c r="AL9" s="101"/>
      <c r="AN9" s="61"/>
      <c r="AO9" s="61"/>
    </row>
    <row r="10" spans="1:41" x14ac:dyDescent="0.3"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101"/>
      <c r="Z10" s="101"/>
      <c r="AA10" s="61"/>
      <c r="AB10" s="61"/>
      <c r="AC10" s="101"/>
      <c r="AD10" s="101"/>
      <c r="AE10" s="61"/>
      <c r="AF10" s="61"/>
      <c r="AG10" s="101"/>
      <c r="AH10" s="101"/>
      <c r="AI10" s="61"/>
      <c r="AJ10" s="61"/>
      <c r="AK10" s="101"/>
      <c r="AL10" s="101"/>
      <c r="AN10" s="61"/>
      <c r="AO10" s="61"/>
    </row>
    <row r="11" spans="1:41" ht="33.6" customHeight="1" x14ac:dyDescent="0.3">
      <c r="A11" s="112" t="s">
        <v>21</v>
      </c>
      <c r="B11" s="113"/>
      <c r="C11" s="46" t="s">
        <v>74</v>
      </c>
      <c r="D11" s="38" t="s">
        <v>72</v>
      </c>
      <c r="E11" s="46" t="s">
        <v>74</v>
      </c>
      <c r="F11" s="38" t="s">
        <v>72</v>
      </c>
      <c r="G11" s="46" t="s">
        <v>74</v>
      </c>
      <c r="H11" s="38" t="s">
        <v>72</v>
      </c>
      <c r="I11" s="46" t="s">
        <v>74</v>
      </c>
      <c r="J11" s="38" t="s">
        <v>72</v>
      </c>
      <c r="K11" s="46" t="s">
        <v>74</v>
      </c>
      <c r="L11" s="38" t="s">
        <v>72</v>
      </c>
      <c r="M11" s="46" t="s">
        <v>74</v>
      </c>
      <c r="N11" s="38" t="s">
        <v>72</v>
      </c>
      <c r="O11" s="46" t="s">
        <v>74</v>
      </c>
      <c r="P11" s="38" t="s">
        <v>72</v>
      </c>
      <c r="Q11" s="46" t="s">
        <v>74</v>
      </c>
      <c r="R11" s="38" t="s">
        <v>72</v>
      </c>
      <c r="S11" s="46" t="s">
        <v>74</v>
      </c>
      <c r="T11" s="38" t="s">
        <v>72</v>
      </c>
      <c r="U11" s="46" t="s">
        <v>74</v>
      </c>
      <c r="V11" s="38" t="s">
        <v>72</v>
      </c>
      <c r="W11" s="46" t="s">
        <v>74</v>
      </c>
      <c r="X11" s="38" t="s">
        <v>72</v>
      </c>
      <c r="Y11" s="46" t="s">
        <v>74</v>
      </c>
      <c r="Z11" s="38" t="s">
        <v>72</v>
      </c>
      <c r="AA11" s="46" t="s">
        <v>74</v>
      </c>
      <c r="AB11" s="38" t="s">
        <v>72</v>
      </c>
      <c r="AC11" s="102" t="s">
        <v>74</v>
      </c>
      <c r="AD11" s="102" t="s">
        <v>72</v>
      </c>
      <c r="AE11" s="46" t="s">
        <v>74</v>
      </c>
      <c r="AF11" s="38" t="s">
        <v>72</v>
      </c>
      <c r="AG11" s="102" t="s">
        <v>74</v>
      </c>
      <c r="AH11" s="102" t="s">
        <v>72</v>
      </c>
      <c r="AI11" s="46" t="s">
        <v>74</v>
      </c>
      <c r="AJ11" s="38" t="s">
        <v>72</v>
      </c>
      <c r="AK11" s="102" t="s">
        <v>74</v>
      </c>
      <c r="AL11" s="102" t="s">
        <v>72</v>
      </c>
      <c r="AM11" s="1" t="s">
        <v>66</v>
      </c>
      <c r="AN11" s="46" t="s">
        <v>74</v>
      </c>
      <c r="AO11" s="38" t="s">
        <v>72</v>
      </c>
    </row>
    <row r="12" spans="1:41" s="6" customFormat="1" x14ac:dyDescent="0.3">
      <c r="A12" s="14" t="s">
        <v>22</v>
      </c>
      <c r="B12" s="14"/>
      <c r="C12" s="54">
        <f>'[2]IPM 17'!C11</f>
        <v>0</v>
      </c>
      <c r="D12" s="62"/>
      <c r="E12" s="27">
        <f>'[2]IPM 17'!D11</f>
        <v>0</v>
      </c>
      <c r="F12" s="63"/>
      <c r="G12" s="54">
        <f>'[2]IPM 17'!E11</f>
        <v>0</v>
      </c>
      <c r="H12" s="62"/>
      <c r="I12" s="27">
        <f>'[2]IPM 17'!F11</f>
        <v>0</v>
      </c>
      <c r="J12" s="63"/>
      <c r="K12" s="54">
        <f>'[2]IPM 17'!G11</f>
        <v>0</v>
      </c>
      <c r="L12" s="62"/>
      <c r="M12" s="27">
        <f>'[2]IPM 17'!H11</f>
        <v>0</v>
      </c>
      <c r="N12" s="63"/>
      <c r="O12" s="54">
        <f>'[2]IPM 17'!I11</f>
        <v>0</v>
      </c>
      <c r="P12" s="62"/>
      <c r="Q12" s="27">
        <f>'[2]IPM 17'!J11</f>
        <v>0</v>
      </c>
      <c r="R12" s="63"/>
      <c r="S12" s="54">
        <f>'[2]IPM 17'!K11</f>
        <v>0</v>
      </c>
      <c r="T12" s="62"/>
      <c r="U12" s="27">
        <f>'[2]IPM 17'!L11</f>
        <v>0</v>
      </c>
      <c r="V12" s="63"/>
      <c r="W12" s="54">
        <f>'[2]IPM 17'!M11</f>
        <v>0</v>
      </c>
      <c r="X12" s="62"/>
      <c r="Y12" s="103"/>
      <c r="Z12" s="97"/>
      <c r="AA12" s="54">
        <f>'[2]IPM 17'!N11</f>
        <v>0</v>
      </c>
      <c r="AB12" s="62"/>
      <c r="AC12" s="103">
        <f>'[2]IPM 17'!O11</f>
        <v>0</v>
      </c>
      <c r="AD12" s="103"/>
      <c r="AE12" s="54">
        <f>'[2]IPM 17'!P11</f>
        <v>0</v>
      </c>
      <c r="AF12" s="62"/>
      <c r="AG12" s="103">
        <f>'[2]IPM 17'!Q11</f>
        <v>0</v>
      </c>
      <c r="AH12" s="103"/>
      <c r="AI12" s="54">
        <f>'[2]IPM 17'!R11</f>
        <v>0</v>
      </c>
      <c r="AJ12" s="62"/>
      <c r="AK12" s="103">
        <f>'[2]IPM 17'!S11</f>
        <v>0</v>
      </c>
      <c r="AL12" s="103"/>
      <c r="AM12" s="16"/>
      <c r="AN12" s="86">
        <f t="shared" ref="AN12:AO23" si="4">C12+E12+G12+I12+K12+M12+O12+Q12+S12+U12+W12+AA12+AC12+AE12+AG12+AI12+AK12+Y12</f>
        <v>0</v>
      </c>
      <c r="AO12" s="86">
        <f t="shared" si="4"/>
        <v>0</v>
      </c>
    </row>
    <row r="13" spans="1:41" ht="15.75" customHeight="1" x14ac:dyDescent="0.3">
      <c r="A13" s="11" t="str">
        <f>'[1]TOTALE AREA TERZA'!A10</f>
        <v>Direttore</v>
      </c>
      <c r="B13" s="11"/>
      <c r="C13" s="54">
        <f>'[2]IPM 17'!C12</f>
        <v>0</v>
      </c>
      <c r="D13" s="54"/>
      <c r="E13" s="27">
        <f>'[2]IPM 17'!D12</f>
        <v>1</v>
      </c>
      <c r="F13" s="27">
        <v>1</v>
      </c>
      <c r="G13" s="54">
        <f>'[2]IPM 17'!E12</f>
        <v>1</v>
      </c>
      <c r="H13" s="54">
        <v>3</v>
      </c>
      <c r="I13" s="27">
        <f>'[2]IPM 17'!F12</f>
        <v>1</v>
      </c>
      <c r="J13" s="27"/>
      <c r="K13" s="54">
        <f>'[2]IPM 17'!G12</f>
        <v>2</v>
      </c>
      <c r="L13" s="54">
        <v>3</v>
      </c>
      <c r="M13" s="27">
        <f>'[2]IPM 17'!H12</f>
        <v>1</v>
      </c>
      <c r="N13" s="27">
        <v>1</v>
      </c>
      <c r="O13" s="54">
        <f>'[2]IPM 17'!I12</f>
        <v>2</v>
      </c>
      <c r="P13" s="54">
        <v>2</v>
      </c>
      <c r="Q13" s="27">
        <f>'[2]IPM 17'!J12</f>
        <v>1</v>
      </c>
      <c r="R13" s="27">
        <v>1</v>
      </c>
      <c r="S13" s="54">
        <f>'[2]IPM 17'!K12</f>
        <v>0</v>
      </c>
      <c r="T13" s="54"/>
      <c r="U13" s="27">
        <f>'[2]IPM 17'!L12</f>
        <v>0</v>
      </c>
      <c r="V13" s="27"/>
      <c r="W13" s="54">
        <f>'[2]IPM 17'!M12</f>
        <v>0</v>
      </c>
      <c r="X13" s="54"/>
      <c r="Y13" s="97"/>
      <c r="Z13" s="97"/>
      <c r="AA13" s="54">
        <f>'[2]IPM 17'!N12</f>
        <v>1</v>
      </c>
      <c r="AB13" s="54">
        <v>1</v>
      </c>
      <c r="AC13" s="97">
        <f>'[2]IPM 17'!O12</f>
        <v>1</v>
      </c>
      <c r="AD13" s="97">
        <v>1</v>
      </c>
      <c r="AE13" s="54">
        <f>'[2]IPM 17'!P12</f>
        <v>1</v>
      </c>
      <c r="AF13" s="54">
        <v>1</v>
      </c>
      <c r="AG13" s="97">
        <f>'[2]IPM 17'!Q12</f>
        <v>0</v>
      </c>
      <c r="AH13" s="97"/>
      <c r="AI13" s="54">
        <f>'[2]IPM 17'!R12</f>
        <v>0</v>
      </c>
      <c r="AJ13" s="54"/>
      <c r="AK13" s="97">
        <f>'[2]IPM 17'!S12</f>
        <v>0</v>
      </c>
      <c r="AL13" s="97"/>
      <c r="AM13" s="12">
        <f>SUM(C13:AK13)</f>
        <v>26</v>
      </c>
      <c r="AN13" s="86">
        <f t="shared" si="4"/>
        <v>12</v>
      </c>
      <c r="AO13" s="86">
        <f t="shared" si="4"/>
        <v>14</v>
      </c>
    </row>
    <row r="14" spans="1:41" ht="15.75" customHeight="1" x14ac:dyDescent="0.3">
      <c r="A14" s="11" t="str">
        <f>'[1]TOTALE AREA TERZA'!A11</f>
        <v>Funzionario della prof.di serv. Soc.</v>
      </c>
      <c r="B14" s="11"/>
      <c r="C14" s="54">
        <f>'[2]IPM 17'!C13</f>
        <v>0</v>
      </c>
      <c r="D14" s="52"/>
      <c r="E14" s="27">
        <f>'[2]IPM 17'!D13</f>
        <v>0</v>
      </c>
      <c r="F14" s="53"/>
      <c r="G14" s="54">
        <f>'[2]IPM 17'!E13</f>
        <v>0</v>
      </c>
      <c r="H14" s="52"/>
      <c r="I14" s="27">
        <f>'[2]IPM 17'!F13</f>
        <v>0</v>
      </c>
      <c r="J14" s="53"/>
      <c r="K14" s="54">
        <f>'[2]IPM 17'!G13</f>
        <v>0</v>
      </c>
      <c r="L14" s="52"/>
      <c r="M14" s="27">
        <f>'[2]IPM 17'!H13</f>
        <v>0</v>
      </c>
      <c r="N14" s="53"/>
      <c r="O14" s="54">
        <f>'[2]IPM 17'!I13</f>
        <v>0</v>
      </c>
      <c r="P14" s="52"/>
      <c r="Q14" s="27">
        <f>'[2]IPM 17'!J13</f>
        <v>0</v>
      </c>
      <c r="R14" s="53"/>
      <c r="S14" s="54">
        <f>'[2]IPM 17'!K13</f>
        <v>0</v>
      </c>
      <c r="T14" s="52"/>
      <c r="U14" s="27">
        <f>'[2]IPM 17'!L13</f>
        <v>0</v>
      </c>
      <c r="V14" s="53"/>
      <c r="W14" s="54">
        <f>'[2]IPM 17'!M13</f>
        <v>0</v>
      </c>
      <c r="X14" s="52"/>
      <c r="Y14" s="98"/>
      <c r="Z14" s="97"/>
      <c r="AA14" s="54">
        <f>'[2]IPM 17'!N13</f>
        <v>0</v>
      </c>
      <c r="AB14" s="52"/>
      <c r="AC14" s="98">
        <f>'[2]IPM 17'!O13</f>
        <v>0</v>
      </c>
      <c r="AD14" s="98"/>
      <c r="AE14" s="54">
        <f>'[2]IPM 17'!P13</f>
        <v>0</v>
      </c>
      <c r="AF14" s="52"/>
      <c r="AG14" s="98">
        <f>'[2]IPM 17'!Q13</f>
        <v>0</v>
      </c>
      <c r="AH14" s="98"/>
      <c r="AI14" s="54">
        <f>'[2]IPM 17'!R13</f>
        <v>1</v>
      </c>
      <c r="AJ14" s="52"/>
      <c r="AK14" s="98">
        <f>'[2]IPM 17'!S13</f>
        <v>0</v>
      </c>
      <c r="AL14" s="98"/>
      <c r="AM14" s="12">
        <f t="shared" ref="AM14:AM23" si="5">SUM(C14:AK14)</f>
        <v>1</v>
      </c>
      <c r="AN14" s="86">
        <f t="shared" si="4"/>
        <v>1</v>
      </c>
      <c r="AO14" s="86">
        <f t="shared" si="4"/>
        <v>0</v>
      </c>
    </row>
    <row r="15" spans="1:41" ht="15.75" customHeight="1" x14ac:dyDescent="0.3">
      <c r="A15" s="11" t="str">
        <f>'[1]TOTALE AREA TERZA'!A12</f>
        <v>Funzionario della prof.pedagogica</v>
      </c>
      <c r="B15" s="11"/>
      <c r="C15" s="54">
        <f>'[2]IPM 17'!C14</f>
        <v>6</v>
      </c>
      <c r="D15" s="54">
        <v>9</v>
      </c>
      <c r="E15" s="27">
        <f>'[2]IPM 17'!D14</f>
        <v>1</v>
      </c>
      <c r="F15" s="27"/>
      <c r="G15" s="54">
        <f>'[2]IPM 17'!E14</f>
        <v>8</v>
      </c>
      <c r="H15" s="54">
        <v>10</v>
      </c>
      <c r="I15" s="27">
        <f>'[2]IPM 17'!F14</f>
        <v>3</v>
      </c>
      <c r="J15" s="27">
        <v>3</v>
      </c>
      <c r="K15" s="54">
        <f>'[2]IPM 17'!G14</f>
        <v>5</v>
      </c>
      <c r="L15" s="54">
        <v>7</v>
      </c>
      <c r="M15" s="27">
        <f>'[2]IPM 17'!H14</f>
        <v>6</v>
      </c>
      <c r="N15" s="27">
        <v>5</v>
      </c>
      <c r="O15" s="54">
        <f>'[2]IPM 17'!I14</f>
        <v>0</v>
      </c>
      <c r="P15" s="54">
        <v>10</v>
      </c>
      <c r="Q15" s="27">
        <f>'[2]IPM 17'!J14</f>
        <v>6</v>
      </c>
      <c r="R15" s="27">
        <v>6</v>
      </c>
      <c r="S15" s="54">
        <f>'[2]IPM 17'!K14</f>
        <v>9</v>
      </c>
      <c r="T15" s="54">
        <v>9</v>
      </c>
      <c r="U15" s="27">
        <f>'[2]IPM 17'!L14</f>
        <v>10</v>
      </c>
      <c r="V15" s="27">
        <v>10</v>
      </c>
      <c r="W15" s="54">
        <f>'[2]IPM 17'!M14</f>
        <v>8</v>
      </c>
      <c r="X15" s="54">
        <v>5</v>
      </c>
      <c r="Y15" s="97"/>
      <c r="Z15" s="97">
        <v>7</v>
      </c>
      <c r="AA15" s="54">
        <f>'[2]IPM 17'!N14</f>
        <v>5</v>
      </c>
      <c r="AB15" s="54">
        <v>4</v>
      </c>
      <c r="AC15" s="97">
        <f>'[2]IPM 17'!O14</f>
        <v>2</v>
      </c>
      <c r="AD15" s="97">
        <v>3</v>
      </c>
      <c r="AE15" s="54">
        <f>'[2]IPM 17'!P14</f>
        <v>5</v>
      </c>
      <c r="AF15" s="54">
        <v>4</v>
      </c>
      <c r="AG15" s="97">
        <f>'[2]IPM 17'!Q14</f>
        <v>6</v>
      </c>
      <c r="AH15" s="97">
        <v>9</v>
      </c>
      <c r="AI15" s="54">
        <f>'[2]IPM 17'!R14</f>
        <v>4</v>
      </c>
      <c r="AJ15" s="54">
        <v>4</v>
      </c>
      <c r="AK15" s="97">
        <f>'[2]IPM 17'!S14</f>
        <v>2</v>
      </c>
      <c r="AL15" s="97">
        <v>4</v>
      </c>
      <c r="AM15" s="12">
        <f>SUM(C15:AL15)</f>
        <v>195</v>
      </c>
      <c r="AN15" s="86">
        <f t="shared" si="4"/>
        <v>86</v>
      </c>
      <c r="AO15" s="86">
        <f t="shared" si="4"/>
        <v>109</v>
      </c>
    </row>
    <row r="16" spans="1:41" ht="15.75" customHeight="1" x14ac:dyDescent="0.3">
      <c r="A16" s="11" t="str">
        <f>'[1]TOTALE AREA TERZA'!A13</f>
        <v>Funzionario contabile</v>
      </c>
      <c r="B16" s="11"/>
      <c r="C16" s="54">
        <f>'[2]IPM 17'!C15</f>
        <v>0</v>
      </c>
      <c r="D16" s="54"/>
      <c r="E16" s="27">
        <f>'[2]IPM 17'!D15</f>
        <v>0</v>
      </c>
      <c r="F16" s="27"/>
      <c r="G16" s="54">
        <f>'[2]IPM 17'!E15</f>
        <v>0</v>
      </c>
      <c r="H16" s="54"/>
      <c r="I16" s="27">
        <f>'[2]IPM 17'!F15</f>
        <v>0</v>
      </c>
      <c r="J16" s="27"/>
      <c r="K16" s="54">
        <f>'[2]IPM 17'!G15</f>
        <v>0</v>
      </c>
      <c r="L16" s="54"/>
      <c r="M16" s="27">
        <f>'[2]IPM 17'!H15</f>
        <v>0</v>
      </c>
      <c r="N16" s="27"/>
      <c r="O16" s="54">
        <f>'[2]IPM 17'!I15</f>
        <v>1</v>
      </c>
      <c r="P16" s="54">
        <v>2</v>
      </c>
      <c r="Q16" s="27">
        <f>'[2]IPM 17'!J15</f>
        <v>0</v>
      </c>
      <c r="R16" s="27"/>
      <c r="S16" s="54">
        <f>'[2]IPM 17'!K15</f>
        <v>1</v>
      </c>
      <c r="T16" s="54">
        <v>1</v>
      </c>
      <c r="U16" s="27">
        <f>'[2]IPM 17'!L15</f>
        <v>0</v>
      </c>
      <c r="V16" s="27"/>
      <c r="W16" s="54">
        <f>'[2]IPM 17'!M15</f>
        <v>0</v>
      </c>
      <c r="X16" s="54"/>
      <c r="Y16" s="97"/>
      <c r="Z16" s="97">
        <v>1</v>
      </c>
      <c r="AA16" s="54">
        <f>'[2]IPM 17'!N15</f>
        <v>1</v>
      </c>
      <c r="AB16" s="54">
        <v>1</v>
      </c>
      <c r="AC16" s="97">
        <f>'[2]IPM 17'!O15</f>
        <v>0</v>
      </c>
      <c r="AD16" s="97"/>
      <c r="AE16" s="54">
        <f>'[2]IPM 17'!P15</f>
        <v>2</v>
      </c>
      <c r="AF16" s="54">
        <v>1</v>
      </c>
      <c r="AG16" s="97">
        <f>'[2]IPM 17'!Q15</f>
        <v>0</v>
      </c>
      <c r="AH16" s="97">
        <v>1</v>
      </c>
      <c r="AI16" s="54">
        <f>'[2]IPM 17'!R15</f>
        <v>0</v>
      </c>
      <c r="AJ16" s="54"/>
      <c r="AK16" s="97">
        <f>'[2]IPM 17'!S15</f>
        <v>1</v>
      </c>
      <c r="AL16" s="97">
        <v>1</v>
      </c>
      <c r="AM16" s="12">
        <f>SUM(C16:AL16)</f>
        <v>14</v>
      </c>
      <c r="AN16" s="86">
        <f t="shared" si="4"/>
        <v>6</v>
      </c>
      <c r="AO16" s="86">
        <f t="shared" si="4"/>
        <v>8</v>
      </c>
    </row>
    <row r="17" spans="1:41" ht="15.75" customHeight="1" x14ac:dyDescent="0.3">
      <c r="A17" s="11" t="str">
        <f>'[1]TOTALE AREA TERZA'!A14</f>
        <v>Funzionario dell'Organizzazione e delle relazioni</v>
      </c>
      <c r="B17" s="11"/>
      <c r="C17" s="54">
        <f>'[2]IPM 17'!C16</f>
        <v>0</v>
      </c>
      <c r="D17" s="52"/>
      <c r="E17" s="27">
        <f>'[2]IPM 17'!D16</f>
        <v>0</v>
      </c>
      <c r="F17" s="53"/>
      <c r="G17" s="54">
        <f>'[2]IPM 17'!E16</f>
        <v>0</v>
      </c>
      <c r="H17" s="52"/>
      <c r="I17" s="27">
        <f>'[2]IPM 17'!F16</f>
        <v>0</v>
      </c>
      <c r="J17" s="53"/>
      <c r="K17" s="54">
        <f>'[2]IPM 17'!G16</f>
        <v>0</v>
      </c>
      <c r="L17" s="52"/>
      <c r="M17" s="27">
        <f>'[2]IPM 17'!H16</f>
        <v>0</v>
      </c>
      <c r="N17" s="27"/>
      <c r="O17" s="54">
        <f>'[2]IPM 17'!I16</f>
        <v>0</v>
      </c>
      <c r="P17" s="52"/>
      <c r="Q17" s="27">
        <f>'[2]IPM 17'!J16</f>
        <v>0</v>
      </c>
      <c r="R17" s="53"/>
      <c r="S17" s="54">
        <f>'[2]IPM 17'!K16</f>
        <v>0</v>
      </c>
      <c r="T17" s="52"/>
      <c r="U17" s="27">
        <f>'[2]IPM 17'!L16</f>
        <v>0</v>
      </c>
      <c r="V17" s="53"/>
      <c r="W17" s="54">
        <f>'[2]IPM 17'!M16</f>
        <v>0</v>
      </c>
      <c r="X17" s="52"/>
      <c r="Y17" s="98"/>
      <c r="Z17" s="97"/>
      <c r="AA17" s="54">
        <f>'[2]IPM 17'!N16</f>
        <v>0</v>
      </c>
      <c r="AB17" s="52"/>
      <c r="AC17" s="98">
        <f>'[2]IPM 17'!O16</f>
        <v>0</v>
      </c>
      <c r="AD17" s="98"/>
      <c r="AE17" s="54">
        <f>'[2]IPM 17'!P16</f>
        <v>0</v>
      </c>
      <c r="AF17" s="52"/>
      <c r="AG17" s="98">
        <f>'[2]IPM 17'!Q16</f>
        <v>0</v>
      </c>
      <c r="AH17" s="98"/>
      <c r="AI17" s="54">
        <f>'[2]IPM 17'!R16</f>
        <v>0</v>
      </c>
      <c r="AJ17" s="52"/>
      <c r="AK17" s="98">
        <f>'[2]IPM 17'!S16</f>
        <v>0</v>
      </c>
      <c r="AL17" s="98"/>
      <c r="AM17" s="12">
        <f t="shared" si="5"/>
        <v>0</v>
      </c>
      <c r="AN17" s="86">
        <f t="shared" si="4"/>
        <v>0</v>
      </c>
      <c r="AO17" s="86">
        <f t="shared" si="4"/>
        <v>0</v>
      </c>
    </row>
    <row r="18" spans="1:41" ht="15.75" customHeight="1" x14ac:dyDescent="0.3">
      <c r="A18" s="11" t="str">
        <f>'[1]TOTALE AREA TERZA'!A15</f>
        <v>Funzionario amministrativo</v>
      </c>
      <c r="B18" s="11"/>
      <c r="C18" s="54">
        <f>'[2]IPM 17'!C17</f>
        <v>0</v>
      </c>
      <c r="D18" s="54"/>
      <c r="E18" s="27">
        <f>'[2]IPM 17'!D17</f>
        <v>0</v>
      </c>
      <c r="F18" s="27"/>
      <c r="G18" s="54">
        <f>'[2]IPM 17'!E17</f>
        <v>0</v>
      </c>
      <c r="H18" s="54"/>
      <c r="I18" s="27">
        <f>'[2]IPM 17'!F17</f>
        <v>0</v>
      </c>
      <c r="J18" s="27"/>
      <c r="K18" s="54">
        <f>'[2]IPM 17'!G17</f>
        <v>0</v>
      </c>
      <c r="L18" s="54"/>
      <c r="M18" s="27">
        <f>'[2]IPM 17'!H17</f>
        <v>0</v>
      </c>
      <c r="N18" s="27"/>
      <c r="O18" s="54">
        <f>'[2]IPM 17'!I17</f>
        <v>1</v>
      </c>
      <c r="P18" s="54">
        <v>2</v>
      </c>
      <c r="Q18" s="27">
        <f>'[2]IPM 17'!J17</f>
        <v>1</v>
      </c>
      <c r="R18" s="27">
        <v>1</v>
      </c>
      <c r="S18" s="54">
        <f>'[2]IPM 17'!K17</f>
        <v>1</v>
      </c>
      <c r="T18" s="54"/>
      <c r="U18" s="27">
        <f>'[2]IPM 17'!L17</f>
        <v>0</v>
      </c>
      <c r="V18" s="27"/>
      <c r="W18" s="54">
        <f>'[2]IPM 17'!M17</f>
        <v>1</v>
      </c>
      <c r="X18" s="54"/>
      <c r="Y18" s="97"/>
      <c r="Z18" s="97"/>
      <c r="AA18" s="54">
        <f>'[2]IPM 17'!N17</f>
        <v>0</v>
      </c>
      <c r="AB18" s="54"/>
      <c r="AC18" s="97">
        <f>'[2]IPM 17'!O17</f>
        <v>0</v>
      </c>
      <c r="AD18" s="97"/>
      <c r="AE18" s="54">
        <f>'[2]IPM 17'!P17</f>
        <v>0</v>
      </c>
      <c r="AF18" s="54"/>
      <c r="AG18" s="97">
        <f>'[2]IPM 17'!Q17</f>
        <v>1</v>
      </c>
      <c r="AH18" s="97">
        <v>1</v>
      </c>
      <c r="AI18" s="54">
        <f>'[2]IPM 17'!R17</f>
        <v>0</v>
      </c>
      <c r="AJ18" s="54"/>
      <c r="AK18" s="97">
        <f>'[2]IPM 17'!S17</f>
        <v>0</v>
      </c>
      <c r="AL18" s="97"/>
      <c r="AM18" s="12">
        <f t="shared" si="5"/>
        <v>9</v>
      </c>
      <c r="AN18" s="86">
        <f t="shared" si="4"/>
        <v>5</v>
      </c>
      <c r="AO18" s="86">
        <f t="shared" si="4"/>
        <v>4</v>
      </c>
    </row>
    <row r="19" spans="1:41" ht="15.75" customHeight="1" x14ac:dyDescent="0.3">
      <c r="A19" s="11" t="str">
        <f>'[1]TOTALE AREA TERZA'!A16</f>
        <v>Funzionario tecnico</v>
      </c>
      <c r="B19" s="11"/>
      <c r="C19" s="54">
        <f>'[2]IPM 17'!C18</f>
        <v>0</v>
      </c>
      <c r="D19" s="52"/>
      <c r="E19" s="27">
        <f>'[2]IPM 17'!D18</f>
        <v>0</v>
      </c>
      <c r="F19" s="53"/>
      <c r="G19" s="54">
        <f>'[2]IPM 17'!E18</f>
        <v>0</v>
      </c>
      <c r="H19" s="52"/>
      <c r="I19" s="27">
        <f>'[2]IPM 17'!F18</f>
        <v>0</v>
      </c>
      <c r="J19" s="53"/>
      <c r="K19" s="54">
        <f>'[2]IPM 17'!G18</f>
        <v>0</v>
      </c>
      <c r="L19" s="52"/>
      <c r="M19" s="27">
        <f>'[2]IPM 17'!H18</f>
        <v>0</v>
      </c>
      <c r="N19" s="53"/>
      <c r="O19" s="54">
        <f>'[2]IPM 17'!I18</f>
        <v>0</v>
      </c>
      <c r="P19" s="52"/>
      <c r="Q19" s="27">
        <f>'[2]IPM 17'!J18</f>
        <v>0</v>
      </c>
      <c r="R19" s="53"/>
      <c r="S19" s="54">
        <f>'[2]IPM 17'!K18</f>
        <v>0</v>
      </c>
      <c r="T19" s="52"/>
      <c r="U19" s="27">
        <f>'[2]IPM 17'!L18</f>
        <v>0</v>
      </c>
      <c r="V19" s="53"/>
      <c r="W19" s="54">
        <f>'[2]IPM 17'!M18</f>
        <v>0</v>
      </c>
      <c r="X19" s="52"/>
      <c r="Y19" s="98"/>
      <c r="Z19" s="97"/>
      <c r="AA19" s="54">
        <f>'[2]IPM 17'!N18</f>
        <v>0</v>
      </c>
      <c r="AB19" s="52"/>
      <c r="AC19" s="98">
        <f>'[2]IPM 17'!O18</f>
        <v>0</v>
      </c>
      <c r="AD19" s="98"/>
      <c r="AE19" s="54">
        <f>'[2]IPM 17'!P18</f>
        <v>0</v>
      </c>
      <c r="AF19" s="52"/>
      <c r="AG19" s="98">
        <f>'[2]IPM 17'!Q18</f>
        <v>0</v>
      </c>
      <c r="AH19" s="98"/>
      <c r="AI19" s="54">
        <f>'[2]IPM 17'!R18</f>
        <v>0</v>
      </c>
      <c r="AJ19" s="52"/>
      <c r="AK19" s="98">
        <f>'[2]IPM 17'!S18</f>
        <v>0</v>
      </c>
      <c r="AL19" s="98"/>
      <c r="AM19" s="12">
        <f t="shared" si="5"/>
        <v>0</v>
      </c>
      <c r="AN19" s="86">
        <f t="shared" si="4"/>
        <v>0</v>
      </c>
      <c r="AO19" s="86">
        <f t="shared" si="4"/>
        <v>0</v>
      </c>
    </row>
    <row r="20" spans="1:41" ht="15.75" customHeight="1" x14ac:dyDescent="0.3">
      <c r="A20" s="11" t="str">
        <f>'[1]TOTALE AREA TERZA'!A17</f>
        <v>Funzionario informatico</v>
      </c>
      <c r="B20" s="11"/>
      <c r="C20" s="54">
        <f>'[2]IPM 17'!C19</f>
        <v>0</v>
      </c>
      <c r="D20" s="52"/>
      <c r="E20" s="27">
        <f>'[2]IPM 17'!D19</f>
        <v>0</v>
      </c>
      <c r="F20" s="53"/>
      <c r="G20" s="54">
        <f>'[2]IPM 17'!E19</f>
        <v>0</v>
      </c>
      <c r="H20" s="52"/>
      <c r="I20" s="27">
        <f>'[2]IPM 17'!F19</f>
        <v>0</v>
      </c>
      <c r="J20" s="53"/>
      <c r="K20" s="54">
        <f>'[2]IPM 17'!G19</f>
        <v>0</v>
      </c>
      <c r="L20" s="52"/>
      <c r="M20" s="27">
        <f>'[2]IPM 17'!H19</f>
        <v>0</v>
      </c>
      <c r="N20" s="53"/>
      <c r="O20" s="54">
        <f>'[2]IPM 17'!I19</f>
        <v>0</v>
      </c>
      <c r="P20" s="52"/>
      <c r="Q20" s="27">
        <f>'[2]IPM 17'!J19</f>
        <v>0</v>
      </c>
      <c r="R20" s="53"/>
      <c r="S20" s="54">
        <f>'[2]IPM 17'!K19</f>
        <v>0</v>
      </c>
      <c r="T20" s="52"/>
      <c r="U20" s="27">
        <f>'[2]IPM 17'!L19</f>
        <v>0</v>
      </c>
      <c r="V20" s="53"/>
      <c r="W20" s="54">
        <f>'[2]IPM 17'!M19</f>
        <v>0</v>
      </c>
      <c r="X20" s="52"/>
      <c r="Y20" s="98"/>
      <c r="Z20" s="97"/>
      <c r="AA20" s="54">
        <f>'[2]IPM 17'!N19</f>
        <v>0</v>
      </c>
      <c r="AB20" s="52"/>
      <c r="AC20" s="98">
        <f>'[2]IPM 17'!O19</f>
        <v>0</v>
      </c>
      <c r="AD20" s="98"/>
      <c r="AE20" s="54">
        <f>'[2]IPM 17'!P19</f>
        <v>0</v>
      </c>
      <c r="AF20" s="52"/>
      <c r="AG20" s="98">
        <f>'[2]IPM 17'!Q19</f>
        <v>0</v>
      </c>
      <c r="AH20" s="98"/>
      <c r="AI20" s="54">
        <f>'[2]IPM 17'!R19</f>
        <v>0</v>
      </c>
      <c r="AJ20" s="52"/>
      <c r="AK20" s="98">
        <f>'[2]IPM 17'!S19</f>
        <v>0</v>
      </c>
      <c r="AL20" s="98"/>
      <c r="AM20" s="12">
        <f t="shared" si="5"/>
        <v>0</v>
      </c>
      <c r="AN20" s="86">
        <f t="shared" si="4"/>
        <v>0</v>
      </c>
      <c r="AO20" s="86">
        <f t="shared" si="4"/>
        <v>0</v>
      </c>
    </row>
    <row r="21" spans="1:41" ht="15.75" customHeight="1" x14ac:dyDescent="0.3">
      <c r="A21" s="11" t="str">
        <f>'[1]TOTALE AREA TERZA'!A18</f>
        <v>Funzionario linguistico</v>
      </c>
      <c r="B21" s="11"/>
      <c r="C21" s="54">
        <f>'[2]IPM 17'!C20</f>
        <v>0</v>
      </c>
      <c r="D21" s="52"/>
      <c r="E21" s="27">
        <f>'[2]IPM 17'!D20</f>
        <v>0</v>
      </c>
      <c r="F21" s="53"/>
      <c r="G21" s="54">
        <f>'[2]IPM 17'!E20</f>
        <v>0</v>
      </c>
      <c r="H21" s="52"/>
      <c r="I21" s="27">
        <f>'[2]IPM 17'!F20</f>
        <v>0</v>
      </c>
      <c r="J21" s="53"/>
      <c r="K21" s="54">
        <f>'[2]IPM 17'!G20</f>
        <v>0</v>
      </c>
      <c r="L21" s="52"/>
      <c r="M21" s="27">
        <f>'[2]IPM 17'!H20</f>
        <v>0</v>
      </c>
      <c r="N21" s="53"/>
      <c r="O21" s="54">
        <f>'[2]IPM 17'!I20</f>
        <v>0</v>
      </c>
      <c r="P21" s="52"/>
      <c r="Q21" s="27">
        <f>'[2]IPM 17'!J20</f>
        <v>0</v>
      </c>
      <c r="R21" s="53"/>
      <c r="S21" s="54">
        <f>'[2]IPM 17'!K20</f>
        <v>0</v>
      </c>
      <c r="T21" s="52"/>
      <c r="U21" s="27">
        <f>'[2]IPM 17'!L20</f>
        <v>0</v>
      </c>
      <c r="V21" s="53"/>
      <c r="W21" s="54">
        <f>'[2]IPM 17'!M20</f>
        <v>0</v>
      </c>
      <c r="X21" s="52"/>
      <c r="Y21" s="98"/>
      <c r="Z21" s="97"/>
      <c r="AA21" s="54">
        <f>'[2]IPM 17'!N20</f>
        <v>0</v>
      </c>
      <c r="AB21" s="52"/>
      <c r="AC21" s="98">
        <f>'[2]IPM 17'!O20</f>
        <v>0</v>
      </c>
      <c r="AD21" s="98"/>
      <c r="AE21" s="54">
        <f>'[2]IPM 17'!P20</f>
        <v>0</v>
      </c>
      <c r="AF21" s="52"/>
      <c r="AG21" s="98">
        <f>'[2]IPM 17'!Q20</f>
        <v>0</v>
      </c>
      <c r="AH21" s="98"/>
      <c r="AI21" s="54">
        <f>'[2]IPM 17'!R20</f>
        <v>0</v>
      </c>
      <c r="AJ21" s="52"/>
      <c r="AK21" s="98">
        <f>'[2]IPM 17'!S20</f>
        <v>0</v>
      </c>
      <c r="AL21" s="98"/>
      <c r="AM21" s="12">
        <f t="shared" si="5"/>
        <v>0</v>
      </c>
      <c r="AN21" s="86">
        <f t="shared" si="4"/>
        <v>0</v>
      </c>
      <c r="AO21" s="86">
        <f t="shared" si="4"/>
        <v>0</v>
      </c>
    </row>
    <row r="22" spans="1:41" ht="15.75" customHeight="1" x14ac:dyDescent="0.3">
      <c r="A22" s="11" t="str">
        <f>'[1]TOTALE AREA TERZA'!A19</f>
        <v>Funzionario statistico</v>
      </c>
      <c r="B22" s="11"/>
      <c r="C22" s="54">
        <f>'[2]IPM 17'!C21</f>
        <v>0</v>
      </c>
      <c r="D22" s="52"/>
      <c r="E22" s="27">
        <f>'[2]IPM 17'!D21</f>
        <v>0</v>
      </c>
      <c r="F22" s="53"/>
      <c r="G22" s="54">
        <f>'[2]IPM 17'!E21</f>
        <v>0</v>
      </c>
      <c r="H22" s="52"/>
      <c r="I22" s="27">
        <f>'[2]IPM 17'!F21</f>
        <v>0</v>
      </c>
      <c r="J22" s="53"/>
      <c r="K22" s="54">
        <f>'[2]IPM 17'!G21</f>
        <v>0</v>
      </c>
      <c r="L22" s="52"/>
      <c r="M22" s="27">
        <f>'[2]IPM 17'!H21</f>
        <v>0</v>
      </c>
      <c r="N22" s="53"/>
      <c r="O22" s="54">
        <f>'[2]IPM 17'!I21</f>
        <v>0</v>
      </c>
      <c r="P22" s="52"/>
      <c r="Q22" s="27">
        <f>'[2]IPM 17'!J21</f>
        <v>0</v>
      </c>
      <c r="R22" s="53"/>
      <c r="S22" s="54">
        <f>'[2]IPM 17'!K21</f>
        <v>0</v>
      </c>
      <c r="T22" s="52"/>
      <c r="U22" s="27">
        <f>'[2]IPM 17'!L21</f>
        <v>0</v>
      </c>
      <c r="V22" s="53"/>
      <c r="W22" s="54">
        <f>'[2]IPM 17'!M21</f>
        <v>0</v>
      </c>
      <c r="X22" s="52"/>
      <c r="Y22" s="98"/>
      <c r="Z22" s="97"/>
      <c r="AA22" s="54">
        <f>'[2]IPM 17'!N21</f>
        <v>0</v>
      </c>
      <c r="AB22" s="52"/>
      <c r="AC22" s="98">
        <f>'[2]IPM 17'!O21</f>
        <v>0</v>
      </c>
      <c r="AD22" s="98"/>
      <c r="AE22" s="54">
        <f>'[2]IPM 17'!P21</f>
        <v>0</v>
      </c>
      <c r="AF22" s="52"/>
      <c r="AG22" s="98">
        <f>'[2]IPM 17'!Q21</f>
        <v>0</v>
      </c>
      <c r="AH22" s="98"/>
      <c r="AI22" s="54">
        <f>'[2]IPM 17'!R21</f>
        <v>0</v>
      </c>
      <c r="AJ22" s="52"/>
      <c r="AK22" s="98">
        <f>'[2]IPM 17'!S21</f>
        <v>0</v>
      </c>
      <c r="AL22" s="98"/>
      <c r="AM22" s="12">
        <f t="shared" si="5"/>
        <v>0</v>
      </c>
      <c r="AN22" s="86">
        <f t="shared" si="4"/>
        <v>0</v>
      </c>
      <c r="AO22" s="86">
        <f t="shared" si="4"/>
        <v>0</v>
      </c>
    </row>
    <row r="23" spans="1:41" ht="15.75" customHeight="1" thickBot="1" x14ac:dyDescent="0.35">
      <c r="A23" s="17" t="str">
        <f>'[1]TOTALE AREA TERZA'!A20</f>
        <v xml:space="preserve">Psicologo </v>
      </c>
      <c r="B23" s="17"/>
      <c r="C23" s="54">
        <f>'[2]IPM 17'!C22</f>
        <v>0</v>
      </c>
      <c r="D23" s="64"/>
      <c r="E23" s="27">
        <f>'[2]IPM 17'!D22</f>
        <v>0</v>
      </c>
      <c r="F23" s="65"/>
      <c r="G23" s="54">
        <f>'[2]IPM 17'!E22</f>
        <v>0</v>
      </c>
      <c r="H23" s="64"/>
      <c r="I23" s="27">
        <f>'[2]IPM 17'!F22</f>
        <v>0</v>
      </c>
      <c r="J23" s="65"/>
      <c r="K23" s="54">
        <f>'[2]IPM 17'!G22</f>
        <v>0</v>
      </c>
      <c r="L23" s="64"/>
      <c r="M23" s="27">
        <f>'[2]IPM 17'!H22</f>
        <v>0</v>
      </c>
      <c r="N23" s="65"/>
      <c r="O23" s="54">
        <f>'[2]IPM 17'!I22</f>
        <v>0</v>
      </c>
      <c r="P23" s="64"/>
      <c r="Q23" s="27">
        <f>'[2]IPM 17'!J22</f>
        <v>0</v>
      </c>
      <c r="R23" s="65"/>
      <c r="S23" s="54">
        <f>'[2]IPM 17'!K22</f>
        <v>0</v>
      </c>
      <c r="T23" s="64"/>
      <c r="U23" s="27">
        <f>'[2]IPM 17'!L22</f>
        <v>0</v>
      </c>
      <c r="V23" s="65"/>
      <c r="W23" s="54">
        <f>'[2]IPM 17'!M22</f>
        <v>0</v>
      </c>
      <c r="X23" s="64"/>
      <c r="Y23" s="104"/>
      <c r="Z23" s="97"/>
      <c r="AA23" s="54">
        <f>'[2]IPM 17'!N22</f>
        <v>0</v>
      </c>
      <c r="AB23" s="64"/>
      <c r="AC23" s="104">
        <f>'[2]IPM 17'!O22</f>
        <v>0</v>
      </c>
      <c r="AD23" s="104"/>
      <c r="AE23" s="54">
        <f>'[2]IPM 17'!P22</f>
        <v>0</v>
      </c>
      <c r="AF23" s="64"/>
      <c r="AG23" s="104">
        <f>'[2]IPM 17'!Q22</f>
        <v>0</v>
      </c>
      <c r="AH23" s="104"/>
      <c r="AI23" s="54">
        <f>'[2]IPM 17'!R22</f>
        <v>0</v>
      </c>
      <c r="AJ23" s="64"/>
      <c r="AK23" s="104">
        <f>'[2]IPM 17'!S22</f>
        <v>0</v>
      </c>
      <c r="AL23" s="104"/>
      <c r="AM23" s="12">
        <f t="shared" si="5"/>
        <v>0</v>
      </c>
      <c r="AN23" s="86">
        <f t="shared" si="4"/>
        <v>0</v>
      </c>
      <c r="AO23" s="86">
        <f t="shared" si="4"/>
        <v>0</v>
      </c>
    </row>
    <row r="24" spans="1:41" ht="18.75" customHeight="1" thickBot="1" x14ac:dyDescent="0.35">
      <c r="A24" s="110" t="s">
        <v>6</v>
      </c>
      <c r="B24" s="111"/>
      <c r="C24" s="70">
        <f>SUM(C13:C23)</f>
        <v>6</v>
      </c>
      <c r="D24" s="70">
        <f t="shared" ref="D24:AL24" si="6">SUM(D13:D23)</f>
        <v>9</v>
      </c>
      <c r="E24" s="71">
        <f t="shared" si="6"/>
        <v>2</v>
      </c>
      <c r="F24" s="71">
        <f t="shared" si="6"/>
        <v>1</v>
      </c>
      <c r="G24" s="70">
        <f t="shared" si="6"/>
        <v>9</v>
      </c>
      <c r="H24" s="70">
        <f t="shared" si="6"/>
        <v>13</v>
      </c>
      <c r="I24" s="71">
        <f t="shared" si="6"/>
        <v>4</v>
      </c>
      <c r="J24" s="71">
        <f t="shared" si="6"/>
        <v>3</v>
      </c>
      <c r="K24" s="70">
        <f t="shared" si="6"/>
        <v>7</v>
      </c>
      <c r="L24" s="70">
        <f t="shared" si="6"/>
        <v>10</v>
      </c>
      <c r="M24" s="71">
        <f t="shared" si="6"/>
        <v>7</v>
      </c>
      <c r="N24" s="71">
        <f t="shared" si="6"/>
        <v>6</v>
      </c>
      <c r="O24" s="70">
        <f t="shared" si="6"/>
        <v>4</v>
      </c>
      <c r="P24" s="70">
        <f t="shared" si="6"/>
        <v>16</v>
      </c>
      <c r="Q24" s="71">
        <f t="shared" si="6"/>
        <v>8</v>
      </c>
      <c r="R24" s="71">
        <f t="shared" si="6"/>
        <v>8</v>
      </c>
      <c r="S24" s="70">
        <f t="shared" si="6"/>
        <v>11</v>
      </c>
      <c r="T24" s="70">
        <f t="shared" si="6"/>
        <v>10</v>
      </c>
      <c r="U24" s="71">
        <f t="shared" si="6"/>
        <v>10</v>
      </c>
      <c r="V24" s="71">
        <f t="shared" si="6"/>
        <v>10</v>
      </c>
      <c r="W24" s="70">
        <f t="shared" si="6"/>
        <v>9</v>
      </c>
      <c r="X24" s="70">
        <f t="shared" si="6"/>
        <v>5</v>
      </c>
      <c r="Y24" s="100">
        <f t="shared" si="6"/>
        <v>0</v>
      </c>
      <c r="Z24" s="100">
        <f t="shared" si="6"/>
        <v>8</v>
      </c>
      <c r="AA24" s="70">
        <f t="shared" si="6"/>
        <v>7</v>
      </c>
      <c r="AB24" s="70">
        <f t="shared" si="6"/>
        <v>6</v>
      </c>
      <c r="AC24" s="100">
        <f t="shared" si="6"/>
        <v>3</v>
      </c>
      <c r="AD24" s="100">
        <f t="shared" si="6"/>
        <v>4</v>
      </c>
      <c r="AE24" s="70">
        <f t="shared" si="6"/>
        <v>8</v>
      </c>
      <c r="AF24" s="70">
        <f t="shared" si="6"/>
        <v>6</v>
      </c>
      <c r="AG24" s="100">
        <f t="shared" si="6"/>
        <v>7</v>
      </c>
      <c r="AH24" s="100">
        <f t="shared" si="6"/>
        <v>11</v>
      </c>
      <c r="AI24" s="70">
        <f t="shared" si="6"/>
        <v>5</v>
      </c>
      <c r="AJ24" s="70">
        <f t="shared" si="6"/>
        <v>4</v>
      </c>
      <c r="AK24" s="100">
        <f t="shared" si="6"/>
        <v>3</v>
      </c>
      <c r="AL24" s="100">
        <f t="shared" si="6"/>
        <v>5</v>
      </c>
      <c r="AM24" s="19">
        <f t="shared" ref="AM24:AO24" si="7">SUM(AM13:AM23)</f>
        <v>245</v>
      </c>
      <c r="AN24" s="89">
        <f t="shared" si="7"/>
        <v>110</v>
      </c>
      <c r="AO24" s="89">
        <f t="shared" si="7"/>
        <v>135</v>
      </c>
    </row>
    <row r="25" spans="1:41" x14ac:dyDescent="0.3"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101"/>
      <c r="Z25" s="101"/>
      <c r="AA25" s="61"/>
      <c r="AB25" s="61"/>
      <c r="AC25" s="101"/>
      <c r="AD25" s="101"/>
      <c r="AE25" s="61"/>
      <c r="AF25" s="61"/>
      <c r="AG25" s="101"/>
      <c r="AH25" s="101"/>
      <c r="AI25" s="61"/>
      <c r="AJ25" s="61"/>
      <c r="AK25" s="101"/>
      <c r="AL25" s="101"/>
      <c r="AN25" s="61"/>
      <c r="AO25" s="61"/>
    </row>
    <row r="26" spans="1:41" x14ac:dyDescent="0.3">
      <c r="A26" s="13" t="s">
        <v>23</v>
      </c>
      <c r="B26" s="11"/>
      <c r="C26" s="54">
        <f>'[2]IPM 17'!C25</f>
        <v>0</v>
      </c>
      <c r="D26" s="52"/>
      <c r="E26" s="27">
        <f>'[2]IPM 17'!D25</f>
        <v>0</v>
      </c>
      <c r="F26" s="53"/>
      <c r="G26" s="54">
        <f>'[2]IPM 17'!E25</f>
        <v>0</v>
      </c>
      <c r="H26" s="52"/>
      <c r="I26" s="27">
        <f>'[2]IPM 17'!F25</f>
        <v>0</v>
      </c>
      <c r="J26" s="53"/>
      <c r="K26" s="54">
        <f>'[2]IPM 17'!G25</f>
        <v>0</v>
      </c>
      <c r="L26" s="52"/>
      <c r="M26" s="27">
        <f>'[2]IPM 17'!H25</f>
        <v>0</v>
      </c>
      <c r="N26" s="53"/>
      <c r="O26" s="54">
        <f>'[2]IPM 17'!I25</f>
        <v>0</v>
      </c>
      <c r="P26" s="52"/>
      <c r="Q26" s="27">
        <f>'[2]IPM 17'!J25</f>
        <v>0</v>
      </c>
      <c r="R26" s="53"/>
      <c r="S26" s="54">
        <f>'[2]IPM 17'!K25</f>
        <v>0</v>
      </c>
      <c r="T26" s="52"/>
      <c r="U26" s="27">
        <f>'[2]IPM 17'!L25</f>
        <v>0</v>
      </c>
      <c r="V26" s="53"/>
      <c r="W26" s="54">
        <f>'[2]IPM 17'!M25</f>
        <v>0</v>
      </c>
      <c r="X26" s="52"/>
      <c r="Y26" s="98"/>
      <c r="Z26" s="97"/>
      <c r="AA26" s="54">
        <f>'[2]IPM 17'!N25</f>
        <v>0</v>
      </c>
      <c r="AB26" s="52"/>
      <c r="AC26" s="98">
        <f>'[2]IPM 17'!O25</f>
        <v>0</v>
      </c>
      <c r="AD26" s="98"/>
      <c r="AE26" s="54">
        <f>'[2]IPM 17'!P25</f>
        <v>0</v>
      </c>
      <c r="AF26" s="52"/>
      <c r="AG26" s="98">
        <f>'[2]IPM 17'!Q25</f>
        <v>0</v>
      </c>
      <c r="AH26" s="98"/>
      <c r="AI26" s="54">
        <f>'[2]IPM 17'!R25</f>
        <v>0</v>
      </c>
      <c r="AJ26" s="52"/>
      <c r="AK26" s="98">
        <f>'[2]IPM 17'!S25</f>
        <v>0</v>
      </c>
      <c r="AL26" s="98"/>
      <c r="AM26" s="12">
        <f t="shared" ref="AM26:AM33" si="8">SUM(C26:AK26)</f>
        <v>0</v>
      </c>
      <c r="AN26" s="86">
        <f t="shared" ref="AN26:AO33" si="9">C26+E26+G26+I26+K26+M26+O26+Q26+S26+U26+W26+AA26+AC26+AE26+AG26+AI26+AK26+Y26</f>
        <v>0</v>
      </c>
      <c r="AO26" s="86">
        <f t="shared" si="9"/>
        <v>0</v>
      </c>
    </row>
    <row r="27" spans="1:41" x14ac:dyDescent="0.3">
      <c r="A27" s="11" t="str">
        <f>'[1]AREE SECONDA - PRIMA'!A10</f>
        <v>Assistente di area pedagogica</v>
      </c>
      <c r="B27" s="11"/>
      <c r="C27" s="54">
        <f>'[2]IPM 17'!C26</f>
        <v>4</v>
      </c>
      <c r="D27" s="54">
        <v>2</v>
      </c>
      <c r="E27" s="27">
        <f>'[2]IPM 17'!D26</f>
        <v>1</v>
      </c>
      <c r="F27" s="27">
        <v>1</v>
      </c>
      <c r="G27" s="54">
        <f>'[2]IPM 17'!E26</f>
        <v>1</v>
      </c>
      <c r="H27" s="54">
        <v>1</v>
      </c>
      <c r="I27" s="27">
        <f>'[2]IPM 17'!F26</f>
        <v>0</v>
      </c>
      <c r="J27" s="67"/>
      <c r="K27" s="54">
        <f>'[2]IPM 17'!G26</f>
        <v>1</v>
      </c>
      <c r="L27" s="54">
        <v>1</v>
      </c>
      <c r="M27" s="27">
        <f>'[2]IPM 17'!H26</f>
        <v>1</v>
      </c>
      <c r="N27" s="27"/>
      <c r="O27" s="54">
        <f>'[2]IPM 17'!I26</f>
        <v>9</v>
      </c>
      <c r="P27" s="54"/>
      <c r="Q27" s="27">
        <f>'[2]IPM 17'!J26</f>
        <v>0</v>
      </c>
      <c r="R27" s="27"/>
      <c r="S27" s="54">
        <f>'[2]IPM 17'!K26</f>
        <v>0</v>
      </c>
      <c r="T27" s="54"/>
      <c r="U27" s="27">
        <f>'[2]IPM 17'!L26</f>
        <v>2</v>
      </c>
      <c r="V27" s="27">
        <v>2</v>
      </c>
      <c r="W27" s="54">
        <f>'[2]IPM 17'!M26</f>
        <v>0</v>
      </c>
      <c r="X27" s="54"/>
      <c r="Y27" s="97"/>
      <c r="Z27" s="97"/>
      <c r="AA27" s="54">
        <f>'[2]IPM 17'!N26</f>
        <v>6</v>
      </c>
      <c r="AB27" s="54">
        <v>2</v>
      </c>
      <c r="AC27" s="97">
        <f>'[2]IPM 17'!O26</f>
        <v>7</v>
      </c>
      <c r="AD27" s="97">
        <v>6</v>
      </c>
      <c r="AE27" s="54">
        <f>'[2]IPM 17'!P26</f>
        <v>3</v>
      </c>
      <c r="AF27" s="54">
        <v>1</v>
      </c>
      <c r="AG27" s="97">
        <f>'[2]IPM 17'!Q26</f>
        <v>0</v>
      </c>
      <c r="AH27" s="97"/>
      <c r="AI27" s="54">
        <f>'[2]IPM 17'!R26</f>
        <v>1</v>
      </c>
      <c r="AJ27" s="54">
        <v>1</v>
      </c>
      <c r="AK27" s="97">
        <f>'[2]IPM 17'!S26</f>
        <v>0</v>
      </c>
      <c r="AL27" s="97"/>
      <c r="AM27" s="12">
        <f t="shared" si="8"/>
        <v>53</v>
      </c>
      <c r="AN27" s="86">
        <f t="shared" si="9"/>
        <v>36</v>
      </c>
      <c r="AO27" s="86">
        <f t="shared" si="9"/>
        <v>17</v>
      </c>
    </row>
    <row r="28" spans="1:41" x14ac:dyDescent="0.3">
      <c r="A28" s="11" t="str">
        <f>'[1]AREE SECONDA - PRIMA'!A11</f>
        <v>Contabile</v>
      </c>
      <c r="B28" s="11"/>
      <c r="C28" s="54">
        <f>'[2]IPM 17'!C27</f>
        <v>2</v>
      </c>
      <c r="D28" s="54"/>
      <c r="E28" s="27">
        <f>'[2]IPM 17'!D27</f>
        <v>0</v>
      </c>
      <c r="F28" s="27"/>
      <c r="G28" s="54">
        <f>'[2]IPM 17'!E27</f>
        <v>1</v>
      </c>
      <c r="H28" s="54">
        <v>1</v>
      </c>
      <c r="I28" s="27">
        <f>'[2]IPM 17'!F27</f>
        <v>2</v>
      </c>
      <c r="J28" s="27">
        <v>2</v>
      </c>
      <c r="K28" s="54">
        <f>'[2]IPM 17'!G27</f>
        <v>1</v>
      </c>
      <c r="L28" s="54"/>
      <c r="M28" s="27">
        <f>'[2]IPM 17'!H27</f>
        <v>0</v>
      </c>
      <c r="N28" s="27"/>
      <c r="O28" s="54">
        <f>'[2]IPM 17'!I27</f>
        <v>3</v>
      </c>
      <c r="P28" s="54">
        <v>3</v>
      </c>
      <c r="Q28" s="27">
        <f>'[2]IPM 17'!J27</f>
        <v>2</v>
      </c>
      <c r="R28" s="27"/>
      <c r="S28" s="54">
        <f>'[2]IPM 17'!K27</f>
        <v>1</v>
      </c>
      <c r="T28" s="54"/>
      <c r="U28" s="27">
        <f>'[2]IPM 17'!L27</f>
        <v>0</v>
      </c>
      <c r="V28" s="27"/>
      <c r="W28" s="54">
        <f>'[2]IPM 17'!M27</f>
        <v>3</v>
      </c>
      <c r="X28" s="54">
        <v>3</v>
      </c>
      <c r="Y28" s="97"/>
      <c r="Z28" s="97">
        <v>1</v>
      </c>
      <c r="AA28" s="54">
        <f>'[2]IPM 17'!N27</f>
        <v>1</v>
      </c>
      <c r="AB28" s="54">
        <v>1</v>
      </c>
      <c r="AC28" s="97">
        <f>'[2]IPM 17'!O27</f>
        <v>3</v>
      </c>
      <c r="AD28" s="97">
        <v>3</v>
      </c>
      <c r="AE28" s="54">
        <f>'[2]IPM 17'!P27</f>
        <v>1</v>
      </c>
      <c r="AF28" s="54"/>
      <c r="AG28" s="97">
        <f>'[2]IPM 17'!Q27</f>
        <v>3</v>
      </c>
      <c r="AH28" s="97">
        <v>3</v>
      </c>
      <c r="AI28" s="54">
        <f>'[2]IPM 17'!R27</f>
        <v>2</v>
      </c>
      <c r="AJ28" s="54">
        <v>2</v>
      </c>
      <c r="AK28" s="97">
        <f>'[2]IPM 17'!S27</f>
        <v>0</v>
      </c>
      <c r="AL28" s="97"/>
      <c r="AM28" s="12">
        <f t="shared" si="8"/>
        <v>44</v>
      </c>
      <c r="AN28" s="86">
        <f t="shared" si="9"/>
        <v>25</v>
      </c>
      <c r="AO28" s="86">
        <f t="shared" si="9"/>
        <v>19</v>
      </c>
    </row>
    <row r="29" spans="1:41" x14ac:dyDescent="0.3">
      <c r="A29" s="11" t="str">
        <f>'[1]AREE SECONDA - PRIMA'!A12</f>
        <v>Assistente amministrativo</v>
      </c>
      <c r="B29" s="11"/>
      <c r="C29" s="54">
        <f>'[2]IPM 17'!C28</f>
        <v>1</v>
      </c>
      <c r="D29" s="54">
        <v>1</v>
      </c>
      <c r="E29" s="27">
        <f>'[2]IPM 17'!D28</f>
        <v>0</v>
      </c>
      <c r="F29" s="27"/>
      <c r="G29" s="54">
        <f>'[2]IPM 17'!E28</f>
        <v>1</v>
      </c>
      <c r="H29" s="54">
        <v>1</v>
      </c>
      <c r="I29" s="27">
        <f>'[2]IPM 17'!F28</f>
        <v>1</v>
      </c>
      <c r="J29" s="27">
        <v>1</v>
      </c>
      <c r="K29" s="54">
        <f>'[2]IPM 17'!G28</f>
        <v>0</v>
      </c>
      <c r="L29" s="54"/>
      <c r="M29" s="27">
        <f>'[2]IPM 17'!H28</f>
        <v>0</v>
      </c>
      <c r="N29" s="27"/>
      <c r="O29" s="54">
        <f>'[2]IPM 17'!I28</f>
        <v>3</v>
      </c>
      <c r="P29" s="54">
        <v>3</v>
      </c>
      <c r="Q29" s="27">
        <f>'[2]IPM 17'!J28</f>
        <v>1</v>
      </c>
      <c r="R29" s="27"/>
      <c r="S29" s="54">
        <f>'[2]IPM 17'!K28</f>
        <v>1</v>
      </c>
      <c r="T29" s="54">
        <v>1</v>
      </c>
      <c r="U29" s="27">
        <f>'[2]IPM 17'!L28</f>
        <v>3</v>
      </c>
      <c r="V29" s="27">
        <v>3</v>
      </c>
      <c r="W29" s="54">
        <f>'[2]IPM 17'!M28</f>
        <v>2</v>
      </c>
      <c r="X29" s="54">
        <v>2</v>
      </c>
      <c r="Y29" s="97"/>
      <c r="Z29" s="97">
        <v>2</v>
      </c>
      <c r="AA29" s="54">
        <f>'[2]IPM 17'!N28</f>
        <v>0</v>
      </c>
      <c r="AB29" s="54"/>
      <c r="AC29" s="97">
        <f>'[2]IPM 17'!O28</f>
        <v>1</v>
      </c>
      <c r="AD29" s="97">
        <v>2</v>
      </c>
      <c r="AE29" s="54">
        <f>'[2]IPM 17'!P28</f>
        <v>0</v>
      </c>
      <c r="AF29" s="54"/>
      <c r="AG29" s="97">
        <f>'[2]IPM 17'!Q28</f>
        <v>1</v>
      </c>
      <c r="AH29" s="97">
        <v>1</v>
      </c>
      <c r="AI29" s="54">
        <f>'[2]IPM 17'!R28</f>
        <v>2</v>
      </c>
      <c r="AJ29" s="54">
        <v>2</v>
      </c>
      <c r="AK29" s="97">
        <f>'[2]IPM 17'!S28</f>
        <v>3</v>
      </c>
      <c r="AL29" s="97">
        <v>4</v>
      </c>
      <c r="AM29" s="12">
        <f>SUM(C29:AL29)</f>
        <v>43</v>
      </c>
      <c r="AN29" s="86">
        <f t="shared" si="9"/>
        <v>20</v>
      </c>
      <c r="AO29" s="86">
        <f t="shared" si="9"/>
        <v>23</v>
      </c>
    </row>
    <row r="30" spans="1:41" x14ac:dyDescent="0.3">
      <c r="A30" s="11" t="str">
        <f>'[1]AREE SECONDA - PRIMA'!A13</f>
        <v>Assistente tecnico</v>
      </c>
      <c r="B30" s="11"/>
      <c r="C30" s="54">
        <f>'[2]IPM 17'!C29</f>
        <v>0</v>
      </c>
      <c r="D30" s="52"/>
      <c r="E30" s="27">
        <f>'[2]IPM 17'!D29</f>
        <v>0</v>
      </c>
      <c r="F30" s="53"/>
      <c r="G30" s="54">
        <f>'[2]IPM 17'!E29</f>
        <v>0</v>
      </c>
      <c r="H30" s="52"/>
      <c r="I30" s="27">
        <f>'[2]IPM 17'!F29</f>
        <v>0</v>
      </c>
      <c r="J30" s="53"/>
      <c r="K30" s="54">
        <f>'[2]IPM 17'!G29</f>
        <v>0</v>
      </c>
      <c r="L30" s="52"/>
      <c r="M30" s="27">
        <f>'[2]IPM 17'!H29</f>
        <v>0</v>
      </c>
      <c r="N30" s="53"/>
      <c r="O30" s="54">
        <f>'[2]IPM 17'!I29</f>
        <v>0</v>
      </c>
      <c r="P30" s="52"/>
      <c r="Q30" s="27">
        <f>'[2]IPM 17'!J29</f>
        <v>0</v>
      </c>
      <c r="R30" s="53"/>
      <c r="S30" s="54">
        <f>'[2]IPM 17'!K29</f>
        <v>0</v>
      </c>
      <c r="T30" s="52"/>
      <c r="U30" s="27">
        <f>'[2]IPM 17'!L29</f>
        <v>0</v>
      </c>
      <c r="V30" s="53"/>
      <c r="W30" s="54">
        <f>'[2]IPM 17'!M29</f>
        <v>0</v>
      </c>
      <c r="X30" s="52"/>
      <c r="Y30" s="98"/>
      <c r="Z30" s="97"/>
      <c r="AA30" s="54">
        <f>'[2]IPM 17'!N29</f>
        <v>0</v>
      </c>
      <c r="AB30" s="52"/>
      <c r="AC30" s="98">
        <f>'[2]IPM 17'!O29</f>
        <v>0</v>
      </c>
      <c r="AD30" s="98"/>
      <c r="AE30" s="54">
        <f>'[2]IPM 17'!P29</f>
        <v>0</v>
      </c>
      <c r="AF30" s="52"/>
      <c r="AG30" s="98">
        <f>'[2]IPM 17'!Q29</f>
        <v>0</v>
      </c>
      <c r="AH30" s="98"/>
      <c r="AI30" s="54">
        <f>'[2]IPM 17'!R29</f>
        <v>0</v>
      </c>
      <c r="AJ30" s="52"/>
      <c r="AK30" s="98">
        <f>'[2]IPM 17'!S29</f>
        <v>0</v>
      </c>
      <c r="AL30" s="98"/>
      <c r="AM30" s="12">
        <f t="shared" si="8"/>
        <v>0</v>
      </c>
      <c r="AN30" s="86">
        <f t="shared" si="9"/>
        <v>0</v>
      </c>
      <c r="AO30" s="86">
        <f t="shared" si="9"/>
        <v>0</v>
      </c>
    </row>
    <row r="31" spans="1:41" x14ac:dyDescent="0.3">
      <c r="A31" s="11" t="str">
        <f>'[1]AREE SECONDA - PRIMA'!A14</f>
        <v>Assistente informatico</v>
      </c>
      <c r="B31" s="11"/>
      <c r="C31" s="54">
        <f>'[2]IPM 17'!C30</f>
        <v>0</v>
      </c>
      <c r="D31" s="52"/>
      <c r="E31" s="27">
        <f>'[2]IPM 17'!D30</f>
        <v>0</v>
      </c>
      <c r="F31" s="53"/>
      <c r="G31" s="54">
        <f>'[2]IPM 17'!E30</f>
        <v>0</v>
      </c>
      <c r="H31" s="52"/>
      <c r="I31" s="27">
        <f>'[2]IPM 17'!F30</f>
        <v>0</v>
      </c>
      <c r="J31" s="53"/>
      <c r="K31" s="54">
        <f>'[2]IPM 17'!G30</f>
        <v>0</v>
      </c>
      <c r="L31" s="52"/>
      <c r="M31" s="27">
        <f>'[2]IPM 17'!H30</f>
        <v>0</v>
      </c>
      <c r="N31" s="53"/>
      <c r="O31" s="54">
        <f>'[2]IPM 17'!I30</f>
        <v>0</v>
      </c>
      <c r="P31" s="52"/>
      <c r="Q31" s="27">
        <f>'[2]IPM 17'!J30</f>
        <v>0</v>
      </c>
      <c r="R31" s="53"/>
      <c r="S31" s="54">
        <f>'[2]IPM 17'!K30</f>
        <v>0</v>
      </c>
      <c r="T31" s="52"/>
      <c r="U31" s="27">
        <f>'[2]IPM 17'!L30</f>
        <v>0</v>
      </c>
      <c r="V31" s="53"/>
      <c r="W31" s="54">
        <f>'[2]IPM 17'!M30</f>
        <v>0</v>
      </c>
      <c r="X31" s="52"/>
      <c r="Y31" s="98"/>
      <c r="Z31" s="97"/>
      <c r="AA31" s="54">
        <f>'[2]IPM 17'!N30</f>
        <v>0</v>
      </c>
      <c r="AB31" s="52"/>
      <c r="AC31" s="98">
        <f>'[2]IPM 17'!O30</f>
        <v>0</v>
      </c>
      <c r="AD31" s="98"/>
      <c r="AE31" s="54">
        <f>'[2]IPM 17'!P30</f>
        <v>0</v>
      </c>
      <c r="AF31" s="52"/>
      <c r="AG31" s="98">
        <f>'[2]IPM 17'!Q30</f>
        <v>0</v>
      </c>
      <c r="AH31" s="98"/>
      <c r="AI31" s="54">
        <f>'[2]IPM 17'!R30</f>
        <v>0</v>
      </c>
      <c r="AJ31" s="52"/>
      <c r="AK31" s="98">
        <f>'[2]IPM 17'!S30</f>
        <v>0</v>
      </c>
      <c r="AL31" s="98"/>
      <c r="AM31" s="12">
        <f t="shared" si="8"/>
        <v>0</v>
      </c>
      <c r="AN31" s="86">
        <f t="shared" si="9"/>
        <v>0</v>
      </c>
      <c r="AO31" s="86">
        <f t="shared" si="9"/>
        <v>0</v>
      </c>
    </row>
    <row r="32" spans="1:41" x14ac:dyDescent="0.3">
      <c r="A32" s="11" t="str">
        <f>'[1]AREE SECONDA - PRIMA'!A15</f>
        <v>Operatore</v>
      </c>
      <c r="B32" s="11"/>
      <c r="C32" s="54">
        <f>'[2]IPM 17'!C31</f>
        <v>2</v>
      </c>
      <c r="D32" s="54"/>
      <c r="E32" s="27">
        <f>'[2]IPM 17'!D31</f>
        <v>0</v>
      </c>
      <c r="F32" s="27"/>
      <c r="G32" s="54">
        <f>'[2]IPM 17'!E31</f>
        <v>0</v>
      </c>
      <c r="H32" s="54"/>
      <c r="I32" s="27">
        <f>'[2]IPM 17'!F31</f>
        <v>1</v>
      </c>
      <c r="J32" s="27">
        <v>1</v>
      </c>
      <c r="K32" s="54">
        <f>'[2]IPM 17'!G31</f>
        <v>0</v>
      </c>
      <c r="L32" s="54"/>
      <c r="M32" s="27">
        <f>'[2]IPM 17'!H31</f>
        <v>0</v>
      </c>
      <c r="N32" s="27"/>
      <c r="O32" s="54">
        <f>'[2]IPM 17'!I31</f>
        <v>1</v>
      </c>
      <c r="P32" s="54">
        <v>2</v>
      </c>
      <c r="Q32" s="27">
        <f>'[2]IPM 17'!J31</f>
        <v>1</v>
      </c>
      <c r="R32" s="27">
        <v>1</v>
      </c>
      <c r="S32" s="54">
        <f>'[2]IPM 17'!K31</f>
        <v>3</v>
      </c>
      <c r="T32" s="54">
        <v>3</v>
      </c>
      <c r="U32" s="27">
        <f>'[2]IPM 17'!L31</f>
        <v>2</v>
      </c>
      <c r="V32" s="27">
        <v>2</v>
      </c>
      <c r="W32" s="54">
        <f>'[2]IPM 17'!M31</f>
        <v>4</v>
      </c>
      <c r="X32" s="54">
        <v>3</v>
      </c>
      <c r="Y32" s="97"/>
      <c r="Z32" s="97">
        <v>4</v>
      </c>
      <c r="AA32" s="54">
        <f>'[2]IPM 17'!N31</f>
        <v>1</v>
      </c>
      <c r="AB32" s="54">
        <v>1</v>
      </c>
      <c r="AC32" s="97">
        <f>'[2]IPM 17'!O31</f>
        <v>3</v>
      </c>
      <c r="AD32" s="97">
        <v>1</v>
      </c>
      <c r="AE32" s="54">
        <f>'[2]IPM 17'!P31</f>
        <v>6</v>
      </c>
      <c r="AF32" s="54">
        <v>5</v>
      </c>
      <c r="AG32" s="97">
        <f>'[2]IPM 17'!Q31</f>
        <v>3</v>
      </c>
      <c r="AH32" s="97">
        <v>4</v>
      </c>
      <c r="AI32" s="54">
        <f>'[2]IPM 17'!R31</f>
        <v>2</v>
      </c>
      <c r="AJ32" s="54">
        <v>2</v>
      </c>
      <c r="AK32" s="97">
        <f>'[2]IPM 17'!S31</f>
        <v>2</v>
      </c>
      <c r="AL32" s="97">
        <v>3</v>
      </c>
      <c r="AM32" s="12">
        <f>SUM(C32:AL32)</f>
        <v>63</v>
      </c>
      <c r="AN32" s="86">
        <f t="shared" si="9"/>
        <v>31</v>
      </c>
      <c r="AO32" s="86">
        <f t="shared" si="9"/>
        <v>32</v>
      </c>
    </row>
    <row r="33" spans="1:41" ht="16.2" thickBot="1" x14ac:dyDescent="0.35">
      <c r="A33" s="11" t="str">
        <f>'[1]AREE SECONDA - PRIMA'!A16</f>
        <v>Conducente di automezzi</v>
      </c>
      <c r="B33" s="11"/>
      <c r="C33" s="54">
        <f>'[2]IPM 17'!C32</f>
        <v>0</v>
      </c>
      <c r="D33" s="52"/>
      <c r="E33" s="27">
        <f>'[2]IPM 17'!D32</f>
        <v>0</v>
      </c>
      <c r="F33" s="53"/>
      <c r="G33" s="54">
        <f>'[2]IPM 17'!E32</f>
        <v>0</v>
      </c>
      <c r="H33" s="52"/>
      <c r="I33" s="27">
        <f>'[2]IPM 17'!F32</f>
        <v>0</v>
      </c>
      <c r="J33" s="53"/>
      <c r="K33" s="54">
        <f>'[2]IPM 17'!G32</f>
        <v>0</v>
      </c>
      <c r="L33" s="52"/>
      <c r="M33" s="27">
        <f>'[2]IPM 17'!H32</f>
        <v>0</v>
      </c>
      <c r="N33" s="53"/>
      <c r="O33" s="54">
        <f>'[2]IPM 17'!I32</f>
        <v>0</v>
      </c>
      <c r="P33" s="52"/>
      <c r="Q33" s="27">
        <f>'[2]IPM 17'!J32</f>
        <v>0</v>
      </c>
      <c r="R33" s="53"/>
      <c r="S33" s="54">
        <f>'[2]IPM 17'!K32</f>
        <v>1</v>
      </c>
      <c r="T33" s="54">
        <v>1</v>
      </c>
      <c r="U33" s="27">
        <f>'[2]IPM 17'!L32</f>
        <v>1</v>
      </c>
      <c r="V33" s="27">
        <v>1</v>
      </c>
      <c r="W33" s="54">
        <f>'[2]IPM 17'!M32</f>
        <v>0</v>
      </c>
      <c r="X33" s="52"/>
      <c r="Y33" s="98"/>
      <c r="Z33" s="97"/>
      <c r="AA33" s="54">
        <f>'[2]IPM 17'!N32</f>
        <v>0</v>
      </c>
      <c r="AB33" s="52"/>
      <c r="AC33" s="98">
        <f>'[2]IPM 17'!O32</f>
        <v>0</v>
      </c>
      <c r="AD33" s="98"/>
      <c r="AE33" s="54">
        <f>'[2]IPM 17'!P32</f>
        <v>0</v>
      </c>
      <c r="AF33" s="52"/>
      <c r="AG33" s="98">
        <f>'[2]IPM 17'!Q32</f>
        <v>0</v>
      </c>
      <c r="AH33" s="98"/>
      <c r="AI33" s="54">
        <f>'[2]IPM 17'!R32</f>
        <v>0</v>
      </c>
      <c r="AJ33" s="52"/>
      <c r="AK33" s="98">
        <f>'[2]IPM 17'!S32</f>
        <v>0</v>
      </c>
      <c r="AL33" s="98"/>
      <c r="AM33" s="12">
        <f t="shared" si="8"/>
        <v>4</v>
      </c>
      <c r="AN33" s="86">
        <f t="shared" si="9"/>
        <v>2</v>
      </c>
      <c r="AO33" s="86">
        <f t="shared" si="9"/>
        <v>2</v>
      </c>
    </row>
    <row r="34" spans="1:41" ht="16.2" thickBot="1" x14ac:dyDescent="0.35">
      <c r="A34" s="110" t="s">
        <v>7</v>
      </c>
      <c r="B34" s="111"/>
      <c r="C34" s="90">
        <f>SUM(C27:C33)</f>
        <v>9</v>
      </c>
      <c r="D34" s="90">
        <f t="shared" ref="D34:AL34" si="10">SUM(D27:D33)</f>
        <v>3</v>
      </c>
      <c r="E34" s="71">
        <f t="shared" si="10"/>
        <v>1</v>
      </c>
      <c r="F34" s="71">
        <f t="shared" si="10"/>
        <v>1</v>
      </c>
      <c r="G34" s="90">
        <f t="shared" si="10"/>
        <v>3</v>
      </c>
      <c r="H34" s="90">
        <f t="shared" si="10"/>
        <v>3</v>
      </c>
      <c r="I34" s="71">
        <f t="shared" si="10"/>
        <v>4</v>
      </c>
      <c r="J34" s="71">
        <f t="shared" si="10"/>
        <v>4</v>
      </c>
      <c r="K34" s="90">
        <f t="shared" si="10"/>
        <v>2</v>
      </c>
      <c r="L34" s="90">
        <f t="shared" si="10"/>
        <v>1</v>
      </c>
      <c r="M34" s="71">
        <f t="shared" si="10"/>
        <v>1</v>
      </c>
      <c r="N34" s="71">
        <f t="shared" si="10"/>
        <v>0</v>
      </c>
      <c r="O34" s="70">
        <f t="shared" si="10"/>
        <v>16</v>
      </c>
      <c r="P34" s="70">
        <f t="shared" si="10"/>
        <v>8</v>
      </c>
      <c r="Q34" s="71">
        <f t="shared" si="10"/>
        <v>4</v>
      </c>
      <c r="R34" s="71">
        <f t="shared" si="10"/>
        <v>1</v>
      </c>
      <c r="S34" s="90">
        <f t="shared" si="10"/>
        <v>6</v>
      </c>
      <c r="T34" s="90">
        <f t="shared" si="10"/>
        <v>5</v>
      </c>
      <c r="U34" s="71">
        <f t="shared" si="10"/>
        <v>8</v>
      </c>
      <c r="V34" s="71">
        <f t="shared" si="10"/>
        <v>8</v>
      </c>
      <c r="W34" s="70">
        <f t="shared" si="10"/>
        <v>9</v>
      </c>
      <c r="X34" s="70">
        <f t="shared" si="10"/>
        <v>8</v>
      </c>
      <c r="Y34" s="100">
        <f t="shared" si="10"/>
        <v>0</v>
      </c>
      <c r="Z34" s="100">
        <f t="shared" si="10"/>
        <v>7</v>
      </c>
      <c r="AA34" s="70">
        <f t="shared" si="10"/>
        <v>8</v>
      </c>
      <c r="AB34" s="70">
        <f t="shared" si="10"/>
        <v>4</v>
      </c>
      <c r="AC34" s="100">
        <f t="shared" si="10"/>
        <v>14</v>
      </c>
      <c r="AD34" s="100">
        <f t="shared" si="10"/>
        <v>12</v>
      </c>
      <c r="AE34" s="70">
        <f t="shared" si="10"/>
        <v>10</v>
      </c>
      <c r="AF34" s="70">
        <f t="shared" si="10"/>
        <v>6</v>
      </c>
      <c r="AG34" s="100">
        <f t="shared" si="10"/>
        <v>7</v>
      </c>
      <c r="AH34" s="100">
        <f t="shared" si="10"/>
        <v>8</v>
      </c>
      <c r="AI34" s="70">
        <f t="shared" si="10"/>
        <v>7</v>
      </c>
      <c r="AJ34" s="70">
        <f t="shared" si="10"/>
        <v>7</v>
      </c>
      <c r="AK34" s="100">
        <f t="shared" si="10"/>
        <v>5</v>
      </c>
      <c r="AL34" s="100">
        <f t="shared" si="10"/>
        <v>7</v>
      </c>
      <c r="AM34" s="19">
        <f t="shared" ref="AM34:AO34" si="11">SUM(AM27:AM33)</f>
        <v>207</v>
      </c>
      <c r="AN34" s="89">
        <f t="shared" si="11"/>
        <v>114</v>
      </c>
      <c r="AO34" s="89">
        <f t="shared" si="11"/>
        <v>93</v>
      </c>
    </row>
    <row r="35" spans="1:41" x14ac:dyDescent="0.3"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101"/>
      <c r="Z35" s="101"/>
      <c r="AA35" s="61"/>
      <c r="AB35" s="61"/>
      <c r="AC35" s="101"/>
      <c r="AD35" s="101"/>
      <c r="AE35" s="61"/>
      <c r="AF35" s="61"/>
      <c r="AG35" s="101"/>
      <c r="AH35" s="101"/>
      <c r="AI35" s="61"/>
      <c r="AJ35" s="61"/>
      <c r="AK35" s="101"/>
      <c r="AL35" s="101"/>
      <c r="AN35" s="61"/>
      <c r="AO35" s="61"/>
    </row>
    <row r="36" spans="1:41" x14ac:dyDescent="0.3">
      <c r="A36" s="13" t="s">
        <v>24</v>
      </c>
      <c r="B36" s="11"/>
      <c r="C36" s="54">
        <f>'[2]IPM 17'!C35</f>
        <v>0</v>
      </c>
      <c r="D36" s="52"/>
      <c r="E36" s="27">
        <f>'[2]IPM 17'!D35</f>
        <v>0</v>
      </c>
      <c r="F36" s="53"/>
      <c r="G36" s="54">
        <f>'[2]IPM 17'!E35</f>
        <v>0</v>
      </c>
      <c r="H36" s="52"/>
      <c r="I36" s="27">
        <f>'[2]IPM 17'!F35</f>
        <v>0</v>
      </c>
      <c r="J36" s="53"/>
      <c r="K36" s="54">
        <f>'[2]IPM 17'!G35</f>
        <v>0</v>
      </c>
      <c r="L36" s="52"/>
      <c r="M36" s="27">
        <f>'[2]IPM 17'!H35</f>
        <v>0</v>
      </c>
      <c r="N36" s="53"/>
      <c r="O36" s="54">
        <f>'[2]IPM 17'!I35</f>
        <v>0</v>
      </c>
      <c r="P36" s="52"/>
      <c r="Q36" s="27">
        <f>'[2]IPM 17'!J35</f>
        <v>0</v>
      </c>
      <c r="R36" s="53"/>
      <c r="S36" s="52"/>
      <c r="T36" s="52"/>
      <c r="U36" s="27">
        <f>'[2]IPM 17'!L35</f>
        <v>0</v>
      </c>
      <c r="V36" s="53"/>
      <c r="W36" s="54">
        <f>'[2]IPM 17'!M35</f>
        <v>0</v>
      </c>
      <c r="X36" s="52"/>
      <c r="Y36" s="98"/>
      <c r="Z36" s="97"/>
      <c r="AA36" s="54">
        <f>'[2]IPM 17'!N35</f>
        <v>0</v>
      </c>
      <c r="AB36" s="52"/>
      <c r="AC36" s="98">
        <f>'[2]IPM 17'!O35</f>
        <v>0</v>
      </c>
      <c r="AD36" s="98"/>
      <c r="AE36" s="54">
        <f>'[2]IPM 17'!P35</f>
        <v>0</v>
      </c>
      <c r="AF36" s="52"/>
      <c r="AG36" s="98">
        <f>'[2]IPM 17'!Q35</f>
        <v>0</v>
      </c>
      <c r="AH36" s="98"/>
      <c r="AI36" s="54">
        <f>'[2]IPM 17'!R35</f>
        <v>0</v>
      </c>
      <c r="AJ36" s="52"/>
      <c r="AK36" s="98">
        <f>'[2]IPM 17'!S35</f>
        <v>0</v>
      </c>
      <c r="AL36" s="98"/>
      <c r="AM36" s="12">
        <f t="shared" ref="AM36" si="12">SUM(C36:AK36)</f>
        <v>0</v>
      </c>
      <c r="AN36" s="86">
        <f t="shared" ref="AN36" si="13">C36+E36+G36+I36+K36+M36+O36+Q36+S36+U36+W36+AA36+AC36+AE36+AG36+AI36+AK36</f>
        <v>0</v>
      </c>
      <c r="AO36" s="86">
        <f t="shared" ref="AO36" si="14">D36+F36+H36+J36+L36+N36+P36+R36+T36+V36+X36+AB36+AD36+AF36+AH36+AJ36+AL36</f>
        <v>0</v>
      </c>
    </row>
    <row r="37" spans="1:41" ht="16.2" thickBot="1" x14ac:dyDescent="0.35">
      <c r="A37" s="17" t="str">
        <f>'[1]AREE SECONDA - PRIMA'!A23</f>
        <v>Ausiliario</v>
      </c>
      <c r="B37" s="17"/>
      <c r="C37" s="54">
        <f>'[2]IPM 17'!C36</f>
        <v>0</v>
      </c>
      <c r="D37" s="55"/>
      <c r="E37" s="27">
        <f>'[2]IPM 17'!D36</f>
        <v>0</v>
      </c>
      <c r="F37" s="56"/>
      <c r="G37" s="54">
        <f>'[2]IPM 17'!E36</f>
        <v>0</v>
      </c>
      <c r="H37" s="55"/>
      <c r="I37" s="27">
        <f>'[2]IPM 17'!F36</f>
        <v>0</v>
      </c>
      <c r="J37" s="56"/>
      <c r="K37" s="54">
        <f>'[2]IPM 17'!G36</f>
        <v>0</v>
      </c>
      <c r="L37" s="55"/>
      <c r="M37" s="27">
        <f>'[2]IPM 17'!H36</f>
        <v>0</v>
      </c>
      <c r="N37" s="56"/>
      <c r="O37" s="54">
        <f>'[2]IPM 17'!I36</f>
        <v>0</v>
      </c>
      <c r="P37" s="55"/>
      <c r="Q37" s="27">
        <f>'[2]IPM 17'!J36</f>
        <v>0</v>
      </c>
      <c r="R37" s="56"/>
      <c r="S37" s="54">
        <f>'[2]IPM 17'!K36</f>
        <v>7</v>
      </c>
      <c r="T37" s="55">
        <v>8</v>
      </c>
      <c r="U37" s="27">
        <f>'[2]IPM 17'!L36</f>
        <v>0</v>
      </c>
      <c r="V37" s="56">
        <v>1</v>
      </c>
      <c r="W37" s="54">
        <f>'[2]IPM 17'!M36</f>
        <v>1</v>
      </c>
      <c r="X37" s="55">
        <v>1</v>
      </c>
      <c r="Y37" s="99"/>
      <c r="Z37" s="97"/>
      <c r="AA37" s="54">
        <f>'[2]IPM 17'!N36</f>
        <v>0</v>
      </c>
      <c r="AB37" s="55"/>
      <c r="AC37" s="99">
        <f>'[2]IPM 17'!O36</f>
        <v>1</v>
      </c>
      <c r="AD37" s="99">
        <v>1</v>
      </c>
      <c r="AE37" s="54">
        <f>'[2]IPM 17'!P36</f>
        <v>1</v>
      </c>
      <c r="AF37" s="55">
        <v>1</v>
      </c>
      <c r="AG37" s="99">
        <f>'[2]IPM 17'!Q36</f>
        <v>1</v>
      </c>
      <c r="AH37" s="99"/>
      <c r="AI37" s="54">
        <f>'[2]IPM 17'!R36</f>
        <v>0</v>
      </c>
      <c r="AJ37" s="55"/>
      <c r="AK37" s="99">
        <f>'[2]IPM 17'!S36</f>
        <v>1</v>
      </c>
      <c r="AL37" s="99">
        <v>2</v>
      </c>
      <c r="AM37" s="18">
        <f>SUM(C37:AL37)</f>
        <v>26</v>
      </c>
      <c r="AN37" s="86">
        <f t="shared" ref="AN37:AO37" si="15">C37+E37+G37+I37+K37+M37+O37+Q37+S37+U37+W37+AA37+AC37+AE37+AG37+AI37+AK37+Y37</f>
        <v>12</v>
      </c>
      <c r="AO37" s="86">
        <f t="shared" si="15"/>
        <v>14</v>
      </c>
    </row>
    <row r="38" spans="1:41" ht="16.2" thickBot="1" x14ac:dyDescent="0.35">
      <c r="A38" s="110" t="s">
        <v>8</v>
      </c>
      <c r="B38" s="111"/>
      <c r="C38" s="70">
        <f>C37</f>
        <v>0</v>
      </c>
      <c r="D38" s="70">
        <f t="shared" ref="D38:AM38" si="16">D37</f>
        <v>0</v>
      </c>
      <c r="E38" s="71">
        <f t="shared" si="16"/>
        <v>0</v>
      </c>
      <c r="F38" s="71">
        <f t="shared" si="16"/>
        <v>0</v>
      </c>
      <c r="G38" s="70">
        <f t="shared" si="16"/>
        <v>0</v>
      </c>
      <c r="H38" s="70">
        <f t="shared" si="16"/>
        <v>0</v>
      </c>
      <c r="I38" s="71">
        <f t="shared" si="16"/>
        <v>0</v>
      </c>
      <c r="J38" s="71">
        <f t="shared" si="16"/>
        <v>0</v>
      </c>
      <c r="K38" s="70">
        <f t="shared" si="16"/>
        <v>0</v>
      </c>
      <c r="L38" s="70">
        <f t="shared" si="16"/>
        <v>0</v>
      </c>
      <c r="M38" s="71">
        <f t="shared" si="16"/>
        <v>0</v>
      </c>
      <c r="N38" s="71">
        <f t="shared" si="16"/>
        <v>0</v>
      </c>
      <c r="O38" s="70">
        <f t="shared" si="16"/>
        <v>0</v>
      </c>
      <c r="P38" s="70">
        <f t="shared" si="16"/>
        <v>0</v>
      </c>
      <c r="Q38" s="71">
        <f t="shared" si="16"/>
        <v>0</v>
      </c>
      <c r="R38" s="71">
        <f t="shared" si="16"/>
        <v>0</v>
      </c>
      <c r="S38" s="70">
        <f t="shared" si="16"/>
        <v>7</v>
      </c>
      <c r="T38" s="70">
        <f t="shared" si="16"/>
        <v>8</v>
      </c>
      <c r="U38" s="71">
        <f t="shared" si="16"/>
        <v>0</v>
      </c>
      <c r="V38" s="71">
        <f t="shared" si="16"/>
        <v>1</v>
      </c>
      <c r="W38" s="70">
        <f t="shared" si="16"/>
        <v>1</v>
      </c>
      <c r="X38" s="70">
        <f t="shared" si="16"/>
        <v>1</v>
      </c>
      <c r="Y38" s="100">
        <f t="shared" si="16"/>
        <v>0</v>
      </c>
      <c r="Z38" s="100">
        <f t="shared" si="16"/>
        <v>0</v>
      </c>
      <c r="AA38" s="70">
        <f t="shared" si="16"/>
        <v>0</v>
      </c>
      <c r="AB38" s="70">
        <f t="shared" si="16"/>
        <v>0</v>
      </c>
      <c r="AC38" s="100">
        <f t="shared" si="16"/>
        <v>1</v>
      </c>
      <c r="AD38" s="100">
        <f t="shared" si="16"/>
        <v>1</v>
      </c>
      <c r="AE38" s="70">
        <f t="shared" si="16"/>
        <v>1</v>
      </c>
      <c r="AF38" s="70">
        <f t="shared" si="16"/>
        <v>1</v>
      </c>
      <c r="AG38" s="100">
        <f t="shared" si="16"/>
        <v>1</v>
      </c>
      <c r="AH38" s="100">
        <f t="shared" si="16"/>
        <v>0</v>
      </c>
      <c r="AI38" s="70">
        <f t="shared" si="16"/>
        <v>0</v>
      </c>
      <c r="AJ38" s="70">
        <f t="shared" si="16"/>
        <v>0</v>
      </c>
      <c r="AK38" s="100">
        <f t="shared" si="16"/>
        <v>1</v>
      </c>
      <c r="AL38" s="100">
        <f t="shared" si="16"/>
        <v>2</v>
      </c>
      <c r="AM38" s="40">
        <f t="shared" si="16"/>
        <v>26</v>
      </c>
      <c r="AN38" s="89">
        <f t="shared" ref="AN38:AO38" si="17">AN37</f>
        <v>12</v>
      </c>
      <c r="AO38" s="89">
        <f t="shared" si="17"/>
        <v>14</v>
      </c>
    </row>
    <row r="39" spans="1:41" x14ac:dyDescent="0.3">
      <c r="C39" s="72"/>
      <c r="D39" s="72"/>
      <c r="E39" s="61"/>
      <c r="F39" s="61"/>
      <c r="G39" s="72"/>
      <c r="H39" s="72"/>
      <c r="I39" s="61"/>
      <c r="J39" s="61"/>
      <c r="K39" s="72"/>
      <c r="L39" s="72"/>
      <c r="M39" s="61"/>
      <c r="N39" s="61"/>
      <c r="O39" s="72"/>
      <c r="P39" s="72"/>
      <c r="Q39" s="61"/>
      <c r="R39" s="61"/>
      <c r="S39" s="72"/>
      <c r="T39" s="72"/>
      <c r="U39" s="61"/>
      <c r="V39" s="61"/>
      <c r="W39" s="72"/>
      <c r="X39" s="72"/>
      <c r="Y39" s="105"/>
      <c r="Z39" s="105"/>
      <c r="AA39" s="72"/>
      <c r="AB39" s="72"/>
      <c r="AC39" s="105"/>
      <c r="AD39" s="105"/>
      <c r="AE39" s="72"/>
      <c r="AF39" s="72"/>
      <c r="AG39" s="105"/>
      <c r="AH39" s="105"/>
      <c r="AI39" s="72"/>
      <c r="AJ39" s="72"/>
      <c r="AK39" s="105"/>
      <c r="AL39" s="105"/>
      <c r="AN39" s="61"/>
      <c r="AO39" s="61"/>
    </row>
    <row r="40" spans="1:41" s="3" customFormat="1" ht="13.5" customHeight="1" thickBot="1" x14ac:dyDescent="0.35">
      <c r="A40" s="2"/>
      <c r="C40" s="73"/>
      <c r="D40" s="73"/>
      <c r="E40" s="68"/>
      <c r="F40" s="68"/>
      <c r="G40" s="73"/>
      <c r="H40" s="73"/>
      <c r="I40" s="69"/>
      <c r="J40" s="69"/>
      <c r="K40" s="73"/>
      <c r="L40" s="73"/>
      <c r="M40" s="69"/>
      <c r="N40" s="69"/>
      <c r="O40" s="73"/>
      <c r="P40" s="73"/>
      <c r="Q40" s="69"/>
      <c r="R40" s="69"/>
      <c r="S40" s="73"/>
      <c r="T40" s="73"/>
      <c r="U40" s="69"/>
      <c r="V40" s="69"/>
      <c r="W40" s="73"/>
      <c r="X40" s="73"/>
      <c r="Y40" s="106"/>
      <c r="Z40" s="106"/>
      <c r="AA40" s="73"/>
      <c r="AB40" s="73"/>
      <c r="AC40" s="106"/>
      <c r="AD40" s="106"/>
      <c r="AE40" s="73"/>
      <c r="AF40" s="73"/>
      <c r="AG40" s="106"/>
      <c r="AH40" s="106"/>
      <c r="AI40" s="73"/>
      <c r="AJ40" s="73"/>
      <c r="AK40" s="106"/>
      <c r="AL40" s="106"/>
      <c r="AN40" s="69"/>
      <c r="AO40" s="69"/>
    </row>
    <row r="41" spans="1:41" ht="20.25" customHeight="1" thickBot="1" x14ac:dyDescent="0.35">
      <c r="A41" s="110" t="s">
        <v>9</v>
      </c>
      <c r="B41" s="111"/>
      <c r="C41" s="76">
        <f>C38+C34+C24</f>
        <v>15</v>
      </c>
      <c r="D41" s="76">
        <f t="shared" ref="D41:AL41" si="18">D38+D34+D24</f>
        <v>12</v>
      </c>
      <c r="E41" s="58">
        <f t="shared" si="18"/>
        <v>3</v>
      </c>
      <c r="F41" s="58">
        <f t="shared" si="18"/>
        <v>2</v>
      </c>
      <c r="G41" s="76">
        <f t="shared" si="18"/>
        <v>12</v>
      </c>
      <c r="H41" s="76">
        <f t="shared" si="18"/>
        <v>16</v>
      </c>
      <c r="I41" s="58">
        <f t="shared" si="18"/>
        <v>8</v>
      </c>
      <c r="J41" s="58">
        <f t="shared" si="18"/>
        <v>7</v>
      </c>
      <c r="K41" s="76">
        <f t="shared" si="18"/>
        <v>9</v>
      </c>
      <c r="L41" s="76">
        <f t="shared" si="18"/>
        <v>11</v>
      </c>
      <c r="M41" s="58">
        <f t="shared" si="18"/>
        <v>8</v>
      </c>
      <c r="N41" s="58">
        <f t="shared" si="18"/>
        <v>6</v>
      </c>
      <c r="O41" s="76">
        <f t="shared" si="18"/>
        <v>20</v>
      </c>
      <c r="P41" s="76">
        <f t="shared" si="18"/>
        <v>24</v>
      </c>
      <c r="Q41" s="58">
        <f t="shared" si="18"/>
        <v>12</v>
      </c>
      <c r="R41" s="58">
        <f t="shared" si="18"/>
        <v>9</v>
      </c>
      <c r="S41" s="76">
        <f t="shared" si="18"/>
        <v>24</v>
      </c>
      <c r="T41" s="76">
        <f t="shared" si="18"/>
        <v>23</v>
      </c>
      <c r="U41" s="58">
        <f t="shared" si="18"/>
        <v>18</v>
      </c>
      <c r="V41" s="58">
        <f t="shared" si="18"/>
        <v>19</v>
      </c>
      <c r="W41" s="76">
        <f t="shared" si="18"/>
        <v>19</v>
      </c>
      <c r="X41" s="76">
        <f t="shared" si="18"/>
        <v>14</v>
      </c>
      <c r="Y41" s="107">
        <f t="shared" si="18"/>
        <v>0</v>
      </c>
      <c r="Z41" s="107">
        <f t="shared" si="18"/>
        <v>15</v>
      </c>
      <c r="AA41" s="76">
        <f t="shared" si="18"/>
        <v>15</v>
      </c>
      <c r="AB41" s="76">
        <f t="shared" si="18"/>
        <v>10</v>
      </c>
      <c r="AC41" s="107">
        <f t="shared" si="18"/>
        <v>18</v>
      </c>
      <c r="AD41" s="107">
        <f t="shared" si="18"/>
        <v>17</v>
      </c>
      <c r="AE41" s="76">
        <f t="shared" si="18"/>
        <v>19</v>
      </c>
      <c r="AF41" s="76">
        <f t="shared" si="18"/>
        <v>13</v>
      </c>
      <c r="AG41" s="107">
        <f t="shared" si="18"/>
        <v>15</v>
      </c>
      <c r="AH41" s="107">
        <f t="shared" si="18"/>
        <v>19</v>
      </c>
      <c r="AI41" s="76">
        <f t="shared" si="18"/>
        <v>12</v>
      </c>
      <c r="AJ41" s="76">
        <f t="shared" si="18"/>
        <v>11</v>
      </c>
      <c r="AK41" s="107">
        <f t="shared" si="18"/>
        <v>9</v>
      </c>
      <c r="AL41" s="107">
        <f t="shared" si="18"/>
        <v>14</v>
      </c>
      <c r="AM41" s="10">
        <f t="shared" ref="AM41:AO41" si="19">AM38+AM34+AM24</f>
        <v>478</v>
      </c>
      <c r="AN41" s="108">
        <f t="shared" si="19"/>
        <v>236</v>
      </c>
      <c r="AO41" s="108">
        <f t="shared" si="19"/>
        <v>242</v>
      </c>
    </row>
    <row r="42" spans="1:41" ht="13.5" customHeight="1" thickBot="1" x14ac:dyDescent="0.35">
      <c r="A42" s="4"/>
      <c r="C42" s="73"/>
      <c r="D42" s="73"/>
      <c r="E42" s="68"/>
      <c r="F42" s="68"/>
      <c r="G42" s="73"/>
      <c r="H42" s="73"/>
      <c r="I42" s="77"/>
      <c r="J42" s="77"/>
      <c r="K42" s="73"/>
      <c r="L42" s="73"/>
      <c r="M42" s="77"/>
      <c r="N42" s="77"/>
      <c r="O42" s="73"/>
      <c r="P42" s="73"/>
      <c r="Q42" s="77"/>
      <c r="R42" s="77"/>
      <c r="S42" s="73"/>
      <c r="T42" s="73"/>
      <c r="U42" s="77"/>
      <c r="V42" s="77"/>
      <c r="W42" s="73"/>
      <c r="X42" s="73"/>
      <c r="Y42" s="106"/>
      <c r="Z42" s="106"/>
      <c r="AA42" s="73"/>
      <c r="AB42" s="73"/>
      <c r="AC42" s="106"/>
      <c r="AD42" s="106"/>
      <c r="AE42" s="73"/>
      <c r="AF42" s="73"/>
      <c r="AG42" s="106"/>
      <c r="AH42" s="106"/>
      <c r="AI42" s="73"/>
      <c r="AJ42" s="73"/>
      <c r="AK42" s="106"/>
      <c r="AL42" s="106"/>
      <c r="AM42" s="4"/>
      <c r="AN42" s="77"/>
      <c r="AO42" s="77"/>
    </row>
    <row r="43" spans="1:41" ht="20.25" customHeight="1" thickBot="1" x14ac:dyDescent="0.35">
      <c r="A43" s="110" t="s">
        <v>10</v>
      </c>
      <c r="B43" s="111"/>
      <c r="C43" s="76">
        <f>C41+C8</f>
        <v>15</v>
      </c>
      <c r="D43" s="76">
        <f t="shared" ref="D43:AL43" si="20">D41+D8</f>
        <v>12</v>
      </c>
      <c r="E43" s="58">
        <f t="shared" si="20"/>
        <v>3</v>
      </c>
      <c r="F43" s="58">
        <f t="shared" si="20"/>
        <v>2</v>
      </c>
      <c r="G43" s="76">
        <f t="shared" si="20"/>
        <v>12</v>
      </c>
      <c r="H43" s="76">
        <f t="shared" si="20"/>
        <v>16</v>
      </c>
      <c r="I43" s="58">
        <f t="shared" si="20"/>
        <v>8</v>
      </c>
      <c r="J43" s="58">
        <f t="shared" si="20"/>
        <v>7</v>
      </c>
      <c r="K43" s="76">
        <f t="shared" si="20"/>
        <v>9</v>
      </c>
      <c r="L43" s="76">
        <f t="shared" si="20"/>
        <v>11</v>
      </c>
      <c r="M43" s="58">
        <f t="shared" si="20"/>
        <v>8</v>
      </c>
      <c r="N43" s="58">
        <f t="shared" si="20"/>
        <v>6</v>
      </c>
      <c r="O43" s="76">
        <f t="shared" si="20"/>
        <v>20</v>
      </c>
      <c r="P43" s="76">
        <f t="shared" si="20"/>
        <v>24</v>
      </c>
      <c r="Q43" s="58">
        <f t="shared" si="20"/>
        <v>12</v>
      </c>
      <c r="R43" s="58">
        <f t="shared" si="20"/>
        <v>9</v>
      </c>
      <c r="S43" s="76">
        <f t="shared" si="20"/>
        <v>25</v>
      </c>
      <c r="T43" s="76">
        <f t="shared" si="20"/>
        <v>24</v>
      </c>
      <c r="U43" s="58">
        <f t="shared" si="20"/>
        <v>18</v>
      </c>
      <c r="V43" s="58">
        <f t="shared" si="20"/>
        <v>19</v>
      </c>
      <c r="W43" s="76">
        <f t="shared" si="20"/>
        <v>20</v>
      </c>
      <c r="X43" s="76">
        <f t="shared" si="20"/>
        <v>15</v>
      </c>
      <c r="Y43" s="107">
        <f t="shared" si="20"/>
        <v>0</v>
      </c>
      <c r="Z43" s="107">
        <f t="shared" si="20"/>
        <v>15</v>
      </c>
      <c r="AA43" s="76">
        <f t="shared" si="20"/>
        <v>15</v>
      </c>
      <c r="AB43" s="76">
        <f t="shared" si="20"/>
        <v>10</v>
      </c>
      <c r="AC43" s="107">
        <f t="shared" si="20"/>
        <v>18</v>
      </c>
      <c r="AD43" s="107">
        <f t="shared" si="20"/>
        <v>17</v>
      </c>
      <c r="AE43" s="76">
        <f t="shared" si="20"/>
        <v>19</v>
      </c>
      <c r="AF43" s="76">
        <f t="shared" si="20"/>
        <v>13</v>
      </c>
      <c r="AG43" s="107">
        <f t="shared" si="20"/>
        <v>15</v>
      </c>
      <c r="AH43" s="107">
        <f t="shared" si="20"/>
        <v>19</v>
      </c>
      <c r="AI43" s="76">
        <f t="shared" si="20"/>
        <v>12</v>
      </c>
      <c r="AJ43" s="76">
        <f t="shared" si="20"/>
        <v>11</v>
      </c>
      <c r="AK43" s="107">
        <f t="shared" si="20"/>
        <v>9</v>
      </c>
      <c r="AL43" s="107">
        <f t="shared" si="20"/>
        <v>14</v>
      </c>
      <c r="AM43" s="10">
        <f t="shared" ref="AM43:AO43" si="21">AM41+AM8</f>
        <v>478</v>
      </c>
      <c r="AN43" s="108">
        <f t="shared" si="21"/>
        <v>238</v>
      </c>
      <c r="AO43" s="108">
        <f t="shared" si="21"/>
        <v>244</v>
      </c>
    </row>
  </sheetData>
  <mergeCells count="27">
    <mergeCell ref="Q2:R2"/>
    <mergeCell ref="S2:T2"/>
    <mergeCell ref="AG2:AH2"/>
    <mergeCell ref="AI2:AJ2"/>
    <mergeCell ref="AK2:AL2"/>
    <mergeCell ref="U2:V2"/>
    <mergeCell ref="W2:X2"/>
    <mergeCell ref="AA2:AB2"/>
    <mergeCell ref="AC2:AD2"/>
    <mergeCell ref="AE2:AF2"/>
    <mergeCell ref="Y2:Z2"/>
    <mergeCell ref="AN2:AO2"/>
    <mergeCell ref="A41:B41"/>
    <mergeCell ref="A43:B43"/>
    <mergeCell ref="A8:B8"/>
    <mergeCell ref="A11:B11"/>
    <mergeCell ref="A24:B24"/>
    <mergeCell ref="A34:B34"/>
    <mergeCell ref="A38:B38"/>
    <mergeCell ref="A2:B3"/>
    <mergeCell ref="C2:D2"/>
    <mergeCell ref="E2:F2"/>
    <mergeCell ref="G2:H2"/>
    <mergeCell ref="I2:J2"/>
    <mergeCell ref="K2:L2"/>
    <mergeCell ref="M2:N2"/>
    <mergeCell ref="O2:P2"/>
  </mergeCells>
  <pageMargins left="0.28000000000000003" right="0.15748031496062992" top="0.35433070866141736" bottom="0.47244094488188981" header="0.22" footer="0.31496062992125984"/>
  <pageSetup paperSize="9" scale="57" fitToWidth="2" orientation="landscape" r:id="rId1"/>
  <colBreaks count="1" manualBreakCount="1">
    <brk id="2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3"/>
  <sheetViews>
    <sheetView showZeros="0" zoomScale="75" zoomScaleNormal="75" workbookViewId="0">
      <pane ySplit="1812" topLeftCell="A40" activePane="bottomLeft"/>
      <selection activeCell="AW43" sqref="AW43"/>
      <selection pane="bottomLeft" activeCell="A43" sqref="A43:B43"/>
    </sheetView>
  </sheetViews>
  <sheetFormatPr defaultRowHeight="15.6" x14ac:dyDescent="0.3"/>
  <cols>
    <col min="1" max="1" width="51.69921875" bestFit="1" customWidth="1"/>
    <col min="2" max="2" width="9.765625E-2" hidden="1" customWidth="1"/>
    <col min="3" max="3" width="9.296875" bestFit="1" customWidth="1"/>
    <col min="4" max="4" width="9.19921875" style="37" customWidth="1"/>
    <col min="5" max="5" width="9.296875" bestFit="1" customWidth="1"/>
    <col min="6" max="6" width="9.296875" style="37" customWidth="1"/>
    <col min="7" max="7" width="9.296875" bestFit="1" customWidth="1"/>
    <col min="8" max="8" width="9.3984375" style="37" bestFit="1" customWidth="1"/>
    <col min="9" max="9" width="9.296875" bestFit="1" customWidth="1"/>
    <col min="10" max="10" width="9.3984375" style="37" bestFit="1" customWidth="1"/>
    <col min="11" max="11" width="9.296875" bestFit="1" customWidth="1"/>
    <col min="12" max="12" width="9.3984375" style="37" bestFit="1" customWidth="1"/>
    <col min="13" max="13" width="9.296875" bestFit="1" customWidth="1"/>
    <col min="14" max="14" width="9.3984375" style="37" bestFit="1" customWidth="1"/>
    <col min="15" max="15" width="9.296875" bestFit="1" customWidth="1"/>
    <col min="16" max="16" width="9.3984375" style="37" bestFit="1" customWidth="1"/>
    <col min="17" max="17" width="9.296875" bestFit="1" customWidth="1"/>
    <col min="18" max="18" width="9.3984375" style="37" bestFit="1" customWidth="1"/>
    <col min="19" max="19" width="9.296875" bestFit="1" customWidth="1"/>
    <col min="20" max="20" width="9.3984375" style="37" bestFit="1" customWidth="1"/>
    <col min="21" max="21" width="9.296875" bestFit="1" customWidth="1"/>
    <col min="22" max="22" width="9.3984375" style="37" bestFit="1" customWidth="1"/>
    <col min="23" max="23" width="9.296875" bestFit="1" customWidth="1"/>
    <col min="24" max="24" width="9.3984375" style="37" customWidth="1"/>
    <col min="25" max="25" width="9.296875" bestFit="1" customWidth="1"/>
    <col min="26" max="26" width="9.3984375" style="37" customWidth="1"/>
    <col min="27" max="27" width="8.8984375" customWidth="1"/>
    <col min="28" max="28" width="9.3984375" style="37" bestFit="1" customWidth="1"/>
    <col min="29" max="29" width="9.296875" bestFit="1" customWidth="1"/>
    <col min="30" max="30" width="9.3984375" style="37" customWidth="1"/>
    <col min="31" max="31" width="9.796875" customWidth="1"/>
    <col min="32" max="32" width="9.3984375" style="37" bestFit="1" customWidth="1"/>
    <col min="33" max="33" width="9.296875" bestFit="1" customWidth="1"/>
    <col min="34" max="34" width="9.3984375" style="37" customWidth="1"/>
    <col min="35" max="35" width="9" customWidth="1"/>
    <col min="36" max="36" width="9" style="37" customWidth="1"/>
    <col min="37" max="37" width="9.3984375" customWidth="1"/>
    <col min="38" max="38" width="9.3984375" style="37" customWidth="1"/>
    <col min="39" max="39" width="9.296875" bestFit="1" customWidth="1"/>
    <col min="40" max="40" width="9.3984375" style="37" customWidth="1"/>
    <col min="41" max="41" width="9.3984375" bestFit="1" customWidth="1"/>
    <col min="42" max="42" width="9.3984375" style="37" customWidth="1"/>
    <col min="43" max="43" width="9.19921875" customWidth="1"/>
    <col min="44" max="44" width="9.3984375" bestFit="1" customWidth="1"/>
    <col min="45" max="45" width="9.296875" bestFit="1" customWidth="1"/>
    <col min="46" max="46" width="9.3984375" style="37" bestFit="1" customWidth="1"/>
    <col min="47" max="47" width="9.19921875" bestFit="1" customWidth="1"/>
    <col min="48" max="48" width="9.19921875" style="37" customWidth="1"/>
    <col min="49" max="49" width="10" customWidth="1"/>
    <col min="50" max="50" width="9.19921875" style="37" customWidth="1"/>
    <col min="51" max="51" width="9.8984375" customWidth="1"/>
    <col min="52" max="52" width="9.19921875" style="37" customWidth="1"/>
    <col min="53" max="53" width="9.296875" bestFit="1" customWidth="1"/>
    <col min="54" max="54" width="9.19921875" style="37" customWidth="1"/>
    <col min="55" max="55" width="9.296875" bestFit="1" customWidth="1"/>
    <col min="56" max="56" width="9.19921875" style="37" customWidth="1"/>
    <col min="57" max="57" width="9.296875" bestFit="1" customWidth="1"/>
    <col min="58" max="58" width="9.19921875" style="37" customWidth="1"/>
    <col min="59" max="59" width="9.69921875" customWidth="1"/>
    <col min="60" max="60" width="9.19921875" style="37" customWidth="1"/>
    <col min="61" max="61" width="0" hidden="1" customWidth="1"/>
    <col min="62" max="62" width="9.296875" bestFit="1" customWidth="1"/>
    <col min="63" max="63" width="9.19921875" style="37" customWidth="1"/>
  </cols>
  <sheetData>
    <row r="1" spans="1:63" ht="30.75" customHeight="1" x14ac:dyDescent="0.3">
      <c r="A1" s="47" t="s">
        <v>85</v>
      </c>
      <c r="B1" s="5"/>
      <c r="C1" s="5"/>
      <c r="D1" s="29"/>
      <c r="E1" s="5"/>
      <c r="F1" s="29"/>
    </row>
    <row r="2" spans="1:63" ht="30.75" customHeight="1" x14ac:dyDescent="0.3">
      <c r="A2" s="121" t="s">
        <v>0</v>
      </c>
      <c r="B2" s="121"/>
      <c r="C2" s="121" t="s">
        <v>36</v>
      </c>
      <c r="D2" s="121"/>
      <c r="E2" s="121" t="s">
        <v>38</v>
      </c>
      <c r="F2" s="121"/>
      <c r="G2" s="121" t="s">
        <v>47</v>
      </c>
      <c r="H2" s="121"/>
      <c r="I2" s="121" t="s">
        <v>48</v>
      </c>
      <c r="J2" s="121"/>
      <c r="K2" s="121" t="s">
        <v>53</v>
      </c>
      <c r="L2" s="121"/>
      <c r="M2" s="121" t="s">
        <v>52</v>
      </c>
      <c r="N2" s="121"/>
      <c r="O2" s="121" t="s">
        <v>54</v>
      </c>
      <c r="P2" s="121"/>
      <c r="Q2" s="121" t="s">
        <v>55</v>
      </c>
      <c r="R2" s="121"/>
      <c r="S2" s="121" t="s">
        <v>37</v>
      </c>
      <c r="T2" s="121"/>
      <c r="U2" s="121" t="s">
        <v>44</v>
      </c>
      <c r="V2" s="121"/>
      <c r="W2" s="121" t="s">
        <v>42</v>
      </c>
      <c r="X2" s="121"/>
      <c r="Y2" s="121" t="s">
        <v>43</v>
      </c>
      <c r="Z2" s="121"/>
      <c r="AA2" s="121" t="s">
        <v>46</v>
      </c>
      <c r="AB2" s="121"/>
      <c r="AC2" s="121" t="s">
        <v>45</v>
      </c>
      <c r="AD2" s="121"/>
      <c r="AE2" s="121" t="s">
        <v>86</v>
      </c>
      <c r="AF2" s="121"/>
      <c r="AG2" s="121" t="s">
        <v>40</v>
      </c>
      <c r="AH2" s="121"/>
      <c r="AI2" s="121" t="s">
        <v>87</v>
      </c>
      <c r="AJ2" s="121"/>
      <c r="AK2" s="121" t="s">
        <v>49</v>
      </c>
      <c r="AL2" s="121"/>
      <c r="AM2" s="121" t="s">
        <v>88</v>
      </c>
      <c r="AN2" s="121"/>
      <c r="AO2" s="121" t="s">
        <v>89</v>
      </c>
      <c r="AP2" s="121"/>
      <c r="AQ2" s="121" t="s">
        <v>90</v>
      </c>
      <c r="AR2" s="121"/>
      <c r="AS2" s="121" t="s">
        <v>39</v>
      </c>
      <c r="AT2" s="121"/>
      <c r="AU2" s="121" t="s">
        <v>91</v>
      </c>
      <c r="AV2" s="121"/>
      <c r="AW2" s="121" t="s">
        <v>41</v>
      </c>
      <c r="AX2" s="121"/>
      <c r="AY2" s="121" t="s">
        <v>92</v>
      </c>
      <c r="AZ2" s="121"/>
      <c r="BA2" s="121" t="s">
        <v>67</v>
      </c>
      <c r="BB2" s="121"/>
      <c r="BC2" s="121" t="s">
        <v>50</v>
      </c>
      <c r="BD2" s="121"/>
      <c r="BE2" s="121" t="s">
        <v>51</v>
      </c>
      <c r="BF2" s="121"/>
      <c r="BG2" s="121" t="s">
        <v>93</v>
      </c>
      <c r="BH2" s="121"/>
      <c r="BJ2" s="121" t="s">
        <v>66</v>
      </c>
      <c r="BK2" s="121"/>
    </row>
    <row r="3" spans="1:63" ht="34.799999999999997" customHeight="1" x14ac:dyDescent="0.3">
      <c r="A3" s="121"/>
      <c r="B3" s="121"/>
      <c r="C3" s="46" t="s">
        <v>74</v>
      </c>
      <c r="D3" s="38" t="s">
        <v>72</v>
      </c>
      <c r="E3" s="46" t="s">
        <v>74</v>
      </c>
      <c r="F3" s="38" t="s">
        <v>72</v>
      </c>
      <c r="G3" s="46" t="s">
        <v>74</v>
      </c>
      <c r="H3" s="38" t="s">
        <v>72</v>
      </c>
      <c r="I3" s="46" t="s">
        <v>74</v>
      </c>
      <c r="J3" s="38" t="s">
        <v>72</v>
      </c>
      <c r="K3" s="46" t="s">
        <v>74</v>
      </c>
      <c r="L3" s="38" t="s">
        <v>72</v>
      </c>
      <c r="M3" s="46" t="s">
        <v>74</v>
      </c>
      <c r="N3" s="38" t="s">
        <v>72</v>
      </c>
      <c r="O3" s="46" t="s">
        <v>74</v>
      </c>
      <c r="P3" s="38" t="s">
        <v>72</v>
      </c>
      <c r="Q3" s="46" t="s">
        <v>74</v>
      </c>
      <c r="R3" s="38" t="s">
        <v>72</v>
      </c>
      <c r="S3" s="46" t="s">
        <v>74</v>
      </c>
      <c r="T3" s="38" t="s">
        <v>72</v>
      </c>
      <c r="U3" s="46" t="s">
        <v>74</v>
      </c>
      <c r="V3" s="38" t="s">
        <v>72</v>
      </c>
      <c r="W3" s="46" t="s">
        <v>74</v>
      </c>
      <c r="X3" s="38" t="s">
        <v>72</v>
      </c>
      <c r="Y3" s="46" t="s">
        <v>74</v>
      </c>
      <c r="Z3" s="38" t="s">
        <v>72</v>
      </c>
      <c r="AA3" s="46" t="s">
        <v>74</v>
      </c>
      <c r="AB3" s="38" t="s">
        <v>72</v>
      </c>
      <c r="AC3" s="46" t="s">
        <v>74</v>
      </c>
      <c r="AD3" s="38" t="s">
        <v>72</v>
      </c>
      <c r="AE3" s="46" t="s">
        <v>74</v>
      </c>
      <c r="AF3" s="38" t="s">
        <v>72</v>
      </c>
      <c r="AG3" s="46" t="s">
        <v>74</v>
      </c>
      <c r="AH3" s="38" t="s">
        <v>72</v>
      </c>
      <c r="AI3" s="46" t="s">
        <v>74</v>
      </c>
      <c r="AJ3" s="38" t="s">
        <v>72</v>
      </c>
      <c r="AK3" s="46" t="s">
        <v>74</v>
      </c>
      <c r="AL3" s="38" t="s">
        <v>72</v>
      </c>
      <c r="AM3" s="46" t="s">
        <v>74</v>
      </c>
      <c r="AN3" s="38" t="s">
        <v>72</v>
      </c>
      <c r="AO3" s="46" t="s">
        <v>74</v>
      </c>
      <c r="AP3" s="38" t="s">
        <v>72</v>
      </c>
      <c r="AQ3" s="46" t="s">
        <v>74</v>
      </c>
      <c r="AR3" s="38" t="s">
        <v>72</v>
      </c>
      <c r="AS3" s="46" t="s">
        <v>74</v>
      </c>
      <c r="AT3" s="38" t="s">
        <v>72</v>
      </c>
      <c r="AU3" s="46" t="s">
        <v>74</v>
      </c>
      <c r="AV3" s="38" t="s">
        <v>72</v>
      </c>
      <c r="AW3" s="46" t="s">
        <v>74</v>
      </c>
      <c r="AX3" s="38" t="s">
        <v>72</v>
      </c>
      <c r="AY3" s="46" t="s">
        <v>74</v>
      </c>
      <c r="AZ3" s="38" t="s">
        <v>72</v>
      </c>
      <c r="BA3" s="46" t="s">
        <v>74</v>
      </c>
      <c r="BB3" s="38" t="s">
        <v>72</v>
      </c>
      <c r="BC3" s="46" t="s">
        <v>74</v>
      </c>
      <c r="BD3" s="38" t="s">
        <v>72</v>
      </c>
      <c r="BE3" s="46" t="s">
        <v>74</v>
      </c>
      <c r="BF3" s="38" t="s">
        <v>72</v>
      </c>
      <c r="BG3" s="46" t="s">
        <v>74</v>
      </c>
      <c r="BH3" s="38" t="s">
        <v>72</v>
      </c>
      <c r="BI3" s="1" t="s">
        <v>66</v>
      </c>
      <c r="BJ3" s="46" t="s">
        <v>74</v>
      </c>
      <c r="BK3" s="38" t="s">
        <v>72</v>
      </c>
    </row>
    <row r="4" spans="1:63" x14ac:dyDescent="0.3">
      <c r="A4" s="11" t="s">
        <v>1</v>
      </c>
      <c r="B4" s="11"/>
      <c r="C4" s="54">
        <f>'[2]USSM 29'!C3</f>
        <v>0</v>
      </c>
      <c r="D4" s="54"/>
      <c r="E4" s="27">
        <f>'[2]USSM 29'!D3</f>
        <v>0</v>
      </c>
      <c r="F4" s="27"/>
      <c r="G4" s="54">
        <f>'[2]USSM 29'!E3</f>
        <v>0</v>
      </c>
      <c r="H4" s="54"/>
      <c r="I4" s="27">
        <f>'[2]USSM 29'!F3</f>
        <v>0</v>
      </c>
      <c r="J4" s="27"/>
      <c r="K4" s="54">
        <f>'[2]USSM 29'!G3</f>
        <v>0</v>
      </c>
      <c r="L4" s="54"/>
      <c r="M4" s="27">
        <f>'[2]USSM 29'!H3</f>
        <v>0</v>
      </c>
      <c r="N4" s="27"/>
      <c r="O4" s="54">
        <f>'[2]USSM 29'!I3</f>
        <v>0</v>
      </c>
      <c r="P4" s="54"/>
      <c r="Q4" s="27">
        <f>'[2]USSM 29'!J3</f>
        <v>0</v>
      </c>
      <c r="R4" s="27"/>
      <c r="S4" s="54">
        <f>'[2]USSM 29'!K3</f>
        <v>0</v>
      </c>
      <c r="T4" s="54"/>
      <c r="U4" s="27">
        <f>'[2]USSM 29'!L3</f>
        <v>0</v>
      </c>
      <c r="V4" s="27"/>
      <c r="W4" s="54">
        <f>'[2]USSM 29'!M3</f>
        <v>0</v>
      </c>
      <c r="X4" s="54"/>
      <c r="Y4" s="27">
        <f>'[2]USSM 29'!N3</f>
        <v>0</v>
      </c>
      <c r="Z4" s="27"/>
      <c r="AA4" s="54">
        <f>'[2]USSM 29'!O3</f>
        <v>0</v>
      </c>
      <c r="AB4" s="54"/>
      <c r="AC4" s="27">
        <f>'[2]USSM 29'!P3</f>
        <v>0</v>
      </c>
      <c r="AD4" s="27"/>
      <c r="AE4" s="54">
        <f>'[2]USSM 29'!Q3</f>
        <v>0</v>
      </c>
      <c r="AF4" s="54"/>
      <c r="AG4" s="27">
        <f>'[2]USSM 29'!R3</f>
        <v>0</v>
      </c>
      <c r="AH4" s="27"/>
      <c r="AI4" s="54">
        <f>'[2]USSM 29'!S3</f>
        <v>0</v>
      </c>
      <c r="AJ4" s="54"/>
      <c r="AK4" s="27">
        <f>'[2]USSM 29'!T3</f>
        <v>0</v>
      </c>
      <c r="AL4" s="27"/>
      <c r="AM4" s="54">
        <f>'[2]USSM 29'!U3</f>
        <v>0</v>
      </c>
      <c r="AN4" s="54"/>
      <c r="AO4" s="27">
        <f>'[2]USSM 29'!V3</f>
        <v>0</v>
      </c>
      <c r="AP4" s="27"/>
      <c r="AQ4" s="54">
        <f>'[2]USSM 29'!W3</f>
        <v>0</v>
      </c>
      <c r="AR4" s="54"/>
      <c r="AS4" s="27">
        <f>'[2]USSM 29'!X3</f>
        <v>0</v>
      </c>
      <c r="AT4" s="27"/>
      <c r="AU4" s="54">
        <f>'[2]USSM 29'!Y3</f>
        <v>0</v>
      </c>
      <c r="AV4" s="54"/>
      <c r="AW4" s="27">
        <f>'[2]USSM 29'!Z3</f>
        <v>0</v>
      </c>
      <c r="AX4" s="27"/>
      <c r="AY4" s="54">
        <f>'[2]USSM 29'!AA3</f>
        <v>0</v>
      </c>
      <c r="AZ4" s="54"/>
      <c r="BA4" s="27">
        <f>'[2]USSM 29'!AB3</f>
        <v>0</v>
      </c>
      <c r="BB4" s="27"/>
      <c r="BC4" s="54">
        <f>'[2]USSM 29'!AC3</f>
        <v>0</v>
      </c>
      <c r="BD4" s="54"/>
      <c r="BE4" s="27">
        <f>'[2]USSM 29'!AD3</f>
        <v>0</v>
      </c>
      <c r="BF4" s="27"/>
      <c r="BG4" s="54">
        <f>'[2]USSM 29'!AE3</f>
        <v>0</v>
      </c>
      <c r="BH4" s="52"/>
      <c r="BI4" s="11"/>
      <c r="BJ4" s="86">
        <f>C4+E4+G4+I4+K4+M4+O4+Q4+S4+U4+W4+Y4+AA4+AC4+AE4+AG4+AI4+AK4+AM4+AO4+AQ4+AS4+AU4+AW4+AY4+BA4+BC4+BE4+BG4</f>
        <v>0</v>
      </c>
      <c r="BK4" s="86">
        <f>D4+F4+H4+J4+L4+N4+P4+R4+T4+V4+X4+Z4+AB4+AD4+AF4+AH4+AJ4+AL4+AN4+AP4+AR4+AT4+AV4+AX4+AZ4+BB4+BD4+BF4+BH4</f>
        <v>0</v>
      </c>
    </row>
    <row r="5" spans="1:63" x14ac:dyDescent="0.3">
      <c r="A5" s="11" t="s">
        <v>2</v>
      </c>
      <c r="B5" s="11"/>
      <c r="C5" s="54">
        <f>'[2]USSM 29'!C4</f>
        <v>0</v>
      </c>
      <c r="D5" s="52"/>
      <c r="E5" s="27">
        <f>'[2]USSM 29'!D4</f>
        <v>0</v>
      </c>
      <c r="F5" s="53"/>
      <c r="G5" s="54">
        <f>'[2]USSM 29'!E4</f>
        <v>0</v>
      </c>
      <c r="H5" s="52"/>
      <c r="I5" s="27">
        <f>'[2]USSM 29'!F4</f>
        <v>0</v>
      </c>
      <c r="J5" s="53"/>
      <c r="K5" s="54">
        <f>'[2]USSM 29'!G4</f>
        <v>0</v>
      </c>
      <c r="L5" s="52"/>
      <c r="M5" s="27">
        <f>'[2]USSM 29'!H4</f>
        <v>0</v>
      </c>
      <c r="N5" s="53"/>
      <c r="O5" s="54">
        <f>'[2]USSM 29'!I4</f>
        <v>0</v>
      </c>
      <c r="P5" s="52"/>
      <c r="Q5" s="27">
        <f>'[2]USSM 29'!J4</f>
        <v>0</v>
      </c>
      <c r="R5" s="53"/>
      <c r="S5" s="54">
        <f>'[2]USSM 29'!K4</f>
        <v>0</v>
      </c>
      <c r="T5" s="52"/>
      <c r="U5" s="27">
        <f>'[2]USSM 29'!L4</f>
        <v>0</v>
      </c>
      <c r="V5" s="53"/>
      <c r="W5" s="54">
        <f>'[2]USSM 29'!M4</f>
        <v>0</v>
      </c>
      <c r="X5" s="52"/>
      <c r="Y5" s="27">
        <f>'[2]USSM 29'!N4</f>
        <v>0</v>
      </c>
      <c r="Z5" s="53"/>
      <c r="AA5" s="54">
        <f>'[2]USSM 29'!O4</f>
        <v>0</v>
      </c>
      <c r="AB5" s="52"/>
      <c r="AC5" s="27">
        <f>'[2]USSM 29'!P4</f>
        <v>0</v>
      </c>
      <c r="AD5" s="53"/>
      <c r="AE5" s="54">
        <f>'[2]USSM 29'!Q4</f>
        <v>0</v>
      </c>
      <c r="AF5" s="52"/>
      <c r="AG5" s="27">
        <f>'[2]USSM 29'!R4</f>
        <v>0</v>
      </c>
      <c r="AH5" s="53"/>
      <c r="AI5" s="54">
        <f>'[2]USSM 29'!S4</f>
        <v>0</v>
      </c>
      <c r="AJ5" s="52"/>
      <c r="AK5" s="27">
        <f>'[2]USSM 29'!T4</f>
        <v>0</v>
      </c>
      <c r="AL5" s="53"/>
      <c r="AM5" s="54">
        <f>'[2]USSM 29'!U4</f>
        <v>0</v>
      </c>
      <c r="AN5" s="52"/>
      <c r="AO5" s="27">
        <f>'[2]USSM 29'!V4</f>
        <v>0</v>
      </c>
      <c r="AP5" s="53"/>
      <c r="AQ5" s="54">
        <f>'[2]USSM 29'!W4</f>
        <v>0</v>
      </c>
      <c r="AR5" s="52"/>
      <c r="AS5" s="27">
        <f>'[2]USSM 29'!X4</f>
        <v>0</v>
      </c>
      <c r="AT5" s="53"/>
      <c r="AU5" s="54">
        <f>'[2]USSM 29'!Y4</f>
        <v>0</v>
      </c>
      <c r="AV5" s="52"/>
      <c r="AW5" s="27">
        <f>'[2]USSM 29'!Z4</f>
        <v>0</v>
      </c>
      <c r="AX5" s="53"/>
      <c r="AY5" s="54">
        <f>'[2]USSM 29'!AA4</f>
        <v>0</v>
      </c>
      <c r="AZ5" s="52"/>
      <c r="BA5" s="27">
        <f>'[2]USSM 29'!AB4</f>
        <v>0</v>
      </c>
      <c r="BB5" s="53"/>
      <c r="BC5" s="54">
        <f>'[2]USSM 29'!AC4</f>
        <v>0</v>
      </c>
      <c r="BD5" s="52"/>
      <c r="BE5" s="27">
        <f>'[2]USSM 29'!AD4</f>
        <v>0</v>
      </c>
      <c r="BF5" s="53"/>
      <c r="BG5" s="54">
        <f>'[2]USSM 29'!AE4</f>
        <v>0</v>
      </c>
      <c r="BH5" s="52"/>
      <c r="BI5" s="11"/>
      <c r="BJ5" s="86">
        <f t="shared" ref="BJ5:BJ6" si="0">C5+E5+G5+I5+K5+M5+O5+Q5+S5+U5+W5+Y5+AA5+AC5+AE5+AG5+AI5+AK5+AM5+AO5+AQ5+AS5+AU5+AW5+AY5+BA5+BC5+BE5+BG5</f>
        <v>0</v>
      </c>
      <c r="BK5" s="86">
        <f t="shared" ref="BK5:BK7" si="1">D5+F5+H5+J5+L5+N5+P5+R5+T5+V5+X5+Z5+AB5+AD5+AF5+AH5+AJ5+AL5+AN5+AP5+AR5+AT5+AV5+AX5+AZ5+BB5+BD5+BF5+BH5</f>
        <v>0</v>
      </c>
    </row>
    <row r="6" spans="1:63" x14ac:dyDescent="0.3">
      <c r="A6" s="11" t="s">
        <v>3</v>
      </c>
      <c r="B6" s="11"/>
      <c r="C6" s="54">
        <f>'[2]USSM 29'!C5</f>
        <v>0</v>
      </c>
      <c r="D6" s="52"/>
      <c r="E6" s="27">
        <f>'[2]USSM 29'!D5</f>
        <v>0</v>
      </c>
      <c r="F6" s="53"/>
      <c r="G6" s="54">
        <f>'[2]USSM 29'!E5</f>
        <v>0</v>
      </c>
      <c r="H6" s="52"/>
      <c r="I6" s="27">
        <f>'[2]USSM 29'!F5</f>
        <v>0</v>
      </c>
      <c r="J6" s="53"/>
      <c r="K6" s="54">
        <f>'[2]USSM 29'!G5</f>
        <v>0</v>
      </c>
      <c r="L6" s="52"/>
      <c r="M6" s="27">
        <f>'[2]USSM 29'!H5</f>
        <v>0</v>
      </c>
      <c r="N6" s="53"/>
      <c r="O6" s="54">
        <f>'[2]USSM 29'!I5</f>
        <v>0</v>
      </c>
      <c r="P6" s="52"/>
      <c r="Q6" s="27">
        <f>'[2]USSM 29'!J5</f>
        <v>0</v>
      </c>
      <c r="R6" s="53"/>
      <c r="S6" s="54">
        <f>'[2]USSM 29'!K5</f>
        <v>0</v>
      </c>
      <c r="T6" s="52"/>
      <c r="U6" s="27">
        <f>'[2]USSM 29'!L5</f>
        <v>0</v>
      </c>
      <c r="V6" s="53"/>
      <c r="W6" s="54">
        <f>'[2]USSM 29'!M5</f>
        <v>0</v>
      </c>
      <c r="X6" s="52"/>
      <c r="Y6" s="27">
        <f>'[2]USSM 29'!N5</f>
        <v>0</v>
      </c>
      <c r="Z6" s="53"/>
      <c r="AA6" s="54">
        <f>'[2]USSM 29'!O5</f>
        <v>0</v>
      </c>
      <c r="AB6" s="52"/>
      <c r="AC6" s="27">
        <f>'[2]USSM 29'!P5</f>
        <v>0</v>
      </c>
      <c r="AD6" s="53"/>
      <c r="AE6" s="54">
        <f>'[2]USSM 29'!Q5</f>
        <v>0</v>
      </c>
      <c r="AF6" s="52"/>
      <c r="AG6" s="27">
        <f>'[2]USSM 29'!R5</f>
        <v>0</v>
      </c>
      <c r="AH6" s="53"/>
      <c r="AI6" s="54">
        <f>'[2]USSM 29'!S5</f>
        <v>0</v>
      </c>
      <c r="AJ6" s="52"/>
      <c r="AK6" s="27">
        <f>'[2]USSM 29'!T5</f>
        <v>0</v>
      </c>
      <c r="AL6" s="53"/>
      <c r="AM6" s="54">
        <f>'[2]USSM 29'!U5</f>
        <v>0</v>
      </c>
      <c r="AN6" s="52"/>
      <c r="AO6" s="27">
        <f>'[2]USSM 29'!V5</f>
        <v>0</v>
      </c>
      <c r="AP6" s="53"/>
      <c r="AQ6" s="54">
        <f>'[2]USSM 29'!W5</f>
        <v>0</v>
      </c>
      <c r="AR6" s="52"/>
      <c r="AS6" s="27">
        <f>'[2]USSM 29'!X5</f>
        <v>0</v>
      </c>
      <c r="AT6" s="53"/>
      <c r="AU6" s="54">
        <f>'[2]USSM 29'!Y5</f>
        <v>0</v>
      </c>
      <c r="AV6" s="52"/>
      <c r="AW6" s="27">
        <f>'[2]USSM 29'!Z5</f>
        <v>0</v>
      </c>
      <c r="AX6" s="53"/>
      <c r="AY6" s="54">
        <f>'[2]USSM 29'!AA5</f>
        <v>0</v>
      </c>
      <c r="AZ6" s="52"/>
      <c r="BA6" s="27">
        <f>'[2]USSM 29'!AB5</f>
        <v>0</v>
      </c>
      <c r="BB6" s="53"/>
      <c r="BC6" s="54">
        <f>'[2]USSM 29'!AC5</f>
        <v>0</v>
      </c>
      <c r="BD6" s="52"/>
      <c r="BE6" s="27">
        <f>'[2]USSM 29'!AD5</f>
        <v>0</v>
      </c>
      <c r="BF6" s="53"/>
      <c r="BG6" s="54">
        <f>'[2]USSM 29'!AE5</f>
        <v>0</v>
      </c>
      <c r="BH6" s="52"/>
      <c r="BI6" s="11"/>
      <c r="BJ6" s="86">
        <f t="shared" si="0"/>
        <v>0</v>
      </c>
      <c r="BK6" s="86">
        <f t="shared" si="1"/>
        <v>0</v>
      </c>
    </row>
    <row r="7" spans="1:63" ht="16.2" thickBot="1" x14ac:dyDescent="0.35">
      <c r="A7" s="17" t="s">
        <v>4</v>
      </c>
      <c r="B7" s="17"/>
      <c r="C7" s="54">
        <f>'[2]USSM 29'!C6</f>
        <v>0</v>
      </c>
      <c r="D7" s="64"/>
      <c r="E7" s="27">
        <f>'[2]USSM 29'!D6</f>
        <v>0</v>
      </c>
      <c r="F7" s="65"/>
      <c r="G7" s="54">
        <f>'[2]USSM 29'!E6</f>
        <v>0</v>
      </c>
      <c r="H7" s="64"/>
      <c r="I7" s="27">
        <f>'[2]USSM 29'!F6</f>
        <v>0</v>
      </c>
      <c r="J7" s="65"/>
      <c r="K7" s="54">
        <f>'[2]USSM 29'!G6</f>
        <v>0</v>
      </c>
      <c r="L7" s="64"/>
      <c r="M7" s="27">
        <f>'[2]USSM 29'!H6</f>
        <v>0</v>
      </c>
      <c r="N7" s="65"/>
      <c r="O7" s="54">
        <f>'[2]USSM 29'!I6</f>
        <v>0</v>
      </c>
      <c r="P7" s="64"/>
      <c r="Q7" s="27">
        <f>'[2]USSM 29'!J6</f>
        <v>0</v>
      </c>
      <c r="R7" s="65"/>
      <c r="S7" s="54">
        <f>'[2]USSM 29'!K6</f>
        <v>0</v>
      </c>
      <c r="T7" s="64"/>
      <c r="U7" s="27">
        <f>'[2]USSM 29'!L6</f>
        <v>0</v>
      </c>
      <c r="V7" s="65"/>
      <c r="W7" s="54">
        <f>'[2]USSM 29'!M6</f>
        <v>0</v>
      </c>
      <c r="X7" s="64"/>
      <c r="Y7" s="27">
        <f>'[2]USSM 29'!N6</f>
        <v>0</v>
      </c>
      <c r="Z7" s="65"/>
      <c r="AA7" s="54">
        <f>'[2]USSM 29'!O6</f>
        <v>0</v>
      </c>
      <c r="AB7" s="64"/>
      <c r="AC7" s="27">
        <f>'[2]USSM 29'!P6</f>
        <v>0</v>
      </c>
      <c r="AD7" s="65"/>
      <c r="AE7" s="54">
        <f>'[2]USSM 29'!Q6</f>
        <v>0</v>
      </c>
      <c r="AF7" s="64"/>
      <c r="AG7" s="27">
        <f>'[2]USSM 29'!R6</f>
        <v>0</v>
      </c>
      <c r="AH7" s="65"/>
      <c r="AI7" s="54">
        <f>'[2]USSM 29'!S6</f>
        <v>0</v>
      </c>
      <c r="AJ7" s="64"/>
      <c r="AK7" s="27">
        <f>'[2]USSM 29'!T6</f>
        <v>0</v>
      </c>
      <c r="AL7" s="65"/>
      <c r="AM7" s="54">
        <f>'[2]USSM 29'!U6</f>
        <v>0</v>
      </c>
      <c r="AN7" s="64"/>
      <c r="AO7" s="27">
        <f>'[2]USSM 29'!V6</f>
        <v>0</v>
      </c>
      <c r="AP7" s="65"/>
      <c r="AQ7" s="54">
        <f>'[2]USSM 29'!W6</f>
        <v>0</v>
      </c>
      <c r="AR7" s="64"/>
      <c r="AS7" s="27">
        <f>'[2]USSM 29'!X6</f>
        <v>0</v>
      </c>
      <c r="AT7" s="65"/>
      <c r="AU7" s="54">
        <f>'[2]USSM 29'!Y6</f>
        <v>1</v>
      </c>
      <c r="AV7" s="55">
        <v>1</v>
      </c>
      <c r="AW7" s="27">
        <f>'[2]USSM 29'!Z6</f>
        <v>0</v>
      </c>
      <c r="AX7" s="56"/>
      <c r="AY7" s="54">
        <f>'[2]USSM 29'!AA6</f>
        <v>0</v>
      </c>
      <c r="AZ7" s="64"/>
      <c r="BA7" s="27">
        <f>'[2]USSM 29'!AB6</f>
        <v>1</v>
      </c>
      <c r="BB7" s="56">
        <v>1</v>
      </c>
      <c r="BC7" s="54">
        <f>'[2]USSM 29'!AC6</f>
        <v>0</v>
      </c>
      <c r="BD7" s="64"/>
      <c r="BE7" s="27">
        <f>'[2]USSM 29'!AD6</f>
        <v>0</v>
      </c>
      <c r="BF7" s="56"/>
      <c r="BG7" s="54">
        <f>'[2]USSM 29'!AE6</f>
        <v>0</v>
      </c>
      <c r="BH7" s="64"/>
      <c r="BI7" s="17"/>
      <c r="BJ7" s="86">
        <f>C7+E7+G7+I7+K7+M7+O7+Q7+S7+U7+W7+Y7+AA7+AC7+AE7+AG7+AI7+AK7+AM7+AO7+AQ7+AS7+AU7+AW7+AY7+BA7+BC7+BE7+BG7</f>
        <v>2</v>
      </c>
      <c r="BK7" s="86">
        <f t="shared" si="1"/>
        <v>2</v>
      </c>
    </row>
    <row r="8" spans="1:63" ht="16.2" thickBot="1" x14ac:dyDescent="0.35">
      <c r="A8" s="110" t="s">
        <v>5</v>
      </c>
      <c r="B8" s="111"/>
      <c r="C8" s="66">
        <f>SUM(C4:C7)</f>
        <v>0</v>
      </c>
      <c r="D8" s="66">
        <f t="shared" ref="D8:BG8" si="2">SUM(D4:D7)</f>
        <v>0</v>
      </c>
      <c r="E8" s="58">
        <f t="shared" si="2"/>
        <v>0</v>
      </c>
      <c r="F8" s="58">
        <f t="shared" si="2"/>
        <v>0</v>
      </c>
      <c r="G8" s="66">
        <f t="shared" si="2"/>
        <v>0</v>
      </c>
      <c r="H8" s="66">
        <f t="shared" si="2"/>
        <v>0</v>
      </c>
      <c r="I8" s="58">
        <f t="shared" si="2"/>
        <v>0</v>
      </c>
      <c r="J8" s="58">
        <f t="shared" si="2"/>
        <v>0</v>
      </c>
      <c r="K8" s="66">
        <f t="shared" si="2"/>
        <v>0</v>
      </c>
      <c r="L8" s="66">
        <f t="shared" si="2"/>
        <v>0</v>
      </c>
      <c r="M8" s="58">
        <f t="shared" si="2"/>
        <v>0</v>
      </c>
      <c r="N8" s="58">
        <f t="shared" si="2"/>
        <v>0</v>
      </c>
      <c r="O8" s="66">
        <f t="shared" si="2"/>
        <v>0</v>
      </c>
      <c r="P8" s="66">
        <f t="shared" si="2"/>
        <v>0</v>
      </c>
      <c r="Q8" s="58">
        <f t="shared" si="2"/>
        <v>0</v>
      </c>
      <c r="R8" s="58">
        <f t="shared" si="2"/>
        <v>0</v>
      </c>
      <c r="S8" s="66">
        <f t="shared" si="2"/>
        <v>0</v>
      </c>
      <c r="T8" s="66">
        <f t="shared" si="2"/>
        <v>0</v>
      </c>
      <c r="U8" s="58">
        <f t="shared" si="2"/>
        <v>0</v>
      </c>
      <c r="V8" s="58">
        <f t="shared" si="2"/>
        <v>0</v>
      </c>
      <c r="W8" s="66">
        <f t="shared" si="2"/>
        <v>0</v>
      </c>
      <c r="X8" s="66">
        <f t="shared" si="2"/>
        <v>0</v>
      </c>
      <c r="Y8" s="58">
        <f t="shared" si="2"/>
        <v>0</v>
      </c>
      <c r="Z8" s="58">
        <f t="shared" si="2"/>
        <v>0</v>
      </c>
      <c r="AA8" s="66">
        <f t="shared" si="2"/>
        <v>0</v>
      </c>
      <c r="AB8" s="66">
        <f t="shared" si="2"/>
        <v>0</v>
      </c>
      <c r="AC8" s="58">
        <f t="shared" si="2"/>
        <v>0</v>
      </c>
      <c r="AD8" s="58">
        <f t="shared" si="2"/>
        <v>0</v>
      </c>
      <c r="AE8" s="66">
        <f t="shared" si="2"/>
        <v>0</v>
      </c>
      <c r="AF8" s="66">
        <f t="shared" si="2"/>
        <v>0</v>
      </c>
      <c r="AG8" s="58">
        <f t="shared" si="2"/>
        <v>0</v>
      </c>
      <c r="AH8" s="58">
        <f t="shared" si="2"/>
        <v>0</v>
      </c>
      <c r="AI8" s="66">
        <f t="shared" si="2"/>
        <v>0</v>
      </c>
      <c r="AJ8" s="66">
        <f t="shared" si="2"/>
        <v>0</v>
      </c>
      <c r="AK8" s="58">
        <f t="shared" si="2"/>
        <v>0</v>
      </c>
      <c r="AL8" s="58">
        <f t="shared" si="2"/>
        <v>0</v>
      </c>
      <c r="AM8" s="66">
        <f t="shared" si="2"/>
        <v>0</v>
      </c>
      <c r="AN8" s="66">
        <f t="shared" si="2"/>
        <v>0</v>
      </c>
      <c r="AO8" s="58">
        <f t="shared" si="2"/>
        <v>0</v>
      </c>
      <c r="AP8" s="58">
        <f t="shared" ref="AP8" si="3">SUM(AP4:AP7)</f>
        <v>0</v>
      </c>
      <c r="AQ8" s="66">
        <f t="shared" ref="AQ8" si="4">SUM(AQ4:AQ7)</f>
        <v>0</v>
      </c>
      <c r="AR8" s="66">
        <f t="shared" ref="AR8" si="5">SUM(AR4:AR7)</f>
        <v>0</v>
      </c>
      <c r="AS8" s="58">
        <f t="shared" ref="AS8" si="6">SUM(AS4:AS7)</f>
        <v>0</v>
      </c>
      <c r="AT8" s="58">
        <f t="shared" ref="AT8" si="7">SUM(AT4:AT7)</f>
        <v>0</v>
      </c>
      <c r="AU8" s="66">
        <f t="shared" ref="AU8:BH8" si="8">SUM(AU4:AU7)</f>
        <v>1</v>
      </c>
      <c r="AV8" s="66">
        <f t="shared" si="8"/>
        <v>1</v>
      </c>
      <c r="AW8" s="58">
        <f t="shared" si="2"/>
        <v>0</v>
      </c>
      <c r="AX8" s="58">
        <f t="shared" si="8"/>
        <v>0</v>
      </c>
      <c r="AY8" s="66">
        <f t="shared" si="2"/>
        <v>0</v>
      </c>
      <c r="AZ8" s="66">
        <f t="shared" si="8"/>
        <v>0</v>
      </c>
      <c r="BA8" s="58">
        <f t="shared" si="2"/>
        <v>1</v>
      </c>
      <c r="BB8" s="58">
        <f t="shared" si="8"/>
        <v>1</v>
      </c>
      <c r="BC8" s="66">
        <f t="shared" si="2"/>
        <v>0</v>
      </c>
      <c r="BD8" s="66">
        <f t="shared" si="8"/>
        <v>0</v>
      </c>
      <c r="BE8" s="58">
        <f t="shared" si="2"/>
        <v>0</v>
      </c>
      <c r="BF8" s="58">
        <f t="shared" si="8"/>
        <v>0</v>
      </c>
      <c r="BG8" s="66">
        <f t="shared" si="2"/>
        <v>0</v>
      </c>
      <c r="BH8" s="66">
        <f t="shared" si="8"/>
        <v>0</v>
      </c>
      <c r="BI8" s="39">
        <f t="shared" ref="BI8:BK8" si="9">SUM(BI4:BI7)</f>
        <v>0</v>
      </c>
      <c r="BJ8" s="87">
        <f t="shared" si="9"/>
        <v>2</v>
      </c>
      <c r="BK8" s="87">
        <f t="shared" si="9"/>
        <v>2</v>
      </c>
    </row>
    <row r="9" spans="1:63" x14ac:dyDescent="0.3"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J9" s="61"/>
      <c r="BK9" s="61"/>
    </row>
    <row r="10" spans="1:63" x14ac:dyDescent="0.3"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J10" s="61"/>
      <c r="BK10" s="61"/>
    </row>
    <row r="11" spans="1:63" ht="35.4" customHeight="1" x14ac:dyDescent="0.3">
      <c r="A11" s="112" t="s">
        <v>21</v>
      </c>
      <c r="B11" s="113"/>
      <c r="C11" s="46" t="s">
        <v>74</v>
      </c>
      <c r="D11" s="46" t="s">
        <v>72</v>
      </c>
      <c r="E11" s="46" t="s">
        <v>74</v>
      </c>
      <c r="F11" s="46" t="s">
        <v>72</v>
      </c>
      <c r="G11" s="46" t="s">
        <v>74</v>
      </c>
      <c r="H11" s="46" t="s">
        <v>72</v>
      </c>
      <c r="I11" s="46" t="s">
        <v>74</v>
      </c>
      <c r="J11" s="46" t="s">
        <v>72</v>
      </c>
      <c r="K11" s="46" t="s">
        <v>74</v>
      </c>
      <c r="L11" s="46" t="s">
        <v>72</v>
      </c>
      <c r="M11" s="46" t="s">
        <v>74</v>
      </c>
      <c r="N11" s="46" t="s">
        <v>72</v>
      </c>
      <c r="O11" s="46" t="s">
        <v>74</v>
      </c>
      <c r="P11" s="46" t="s">
        <v>72</v>
      </c>
      <c r="Q11" s="46" t="s">
        <v>74</v>
      </c>
      <c r="R11" s="46" t="s">
        <v>72</v>
      </c>
      <c r="S11" s="46" t="s">
        <v>74</v>
      </c>
      <c r="T11" s="46" t="s">
        <v>72</v>
      </c>
      <c r="U11" s="46" t="s">
        <v>74</v>
      </c>
      <c r="V11" s="46" t="s">
        <v>72</v>
      </c>
      <c r="W11" s="46" t="s">
        <v>74</v>
      </c>
      <c r="X11" s="46" t="s">
        <v>72</v>
      </c>
      <c r="Y11" s="46" t="s">
        <v>74</v>
      </c>
      <c r="Z11" s="46" t="s">
        <v>72</v>
      </c>
      <c r="AA11" s="46" t="s">
        <v>74</v>
      </c>
      <c r="AB11" s="46" t="s">
        <v>72</v>
      </c>
      <c r="AC11" s="46" t="s">
        <v>74</v>
      </c>
      <c r="AD11" s="46" t="s">
        <v>72</v>
      </c>
      <c r="AE11" s="46" t="s">
        <v>74</v>
      </c>
      <c r="AF11" s="46" t="s">
        <v>72</v>
      </c>
      <c r="AG11" s="46" t="s">
        <v>74</v>
      </c>
      <c r="AH11" s="46" t="s">
        <v>72</v>
      </c>
      <c r="AI11" s="46" t="s">
        <v>74</v>
      </c>
      <c r="AJ11" s="46" t="s">
        <v>72</v>
      </c>
      <c r="AK11" s="46" t="s">
        <v>74</v>
      </c>
      <c r="AL11" s="46" t="s">
        <v>72</v>
      </c>
      <c r="AM11" s="46" t="s">
        <v>74</v>
      </c>
      <c r="AN11" s="46" t="s">
        <v>72</v>
      </c>
      <c r="AO11" s="46" t="s">
        <v>74</v>
      </c>
      <c r="AP11" s="46" t="s">
        <v>72</v>
      </c>
      <c r="AQ11" s="46" t="s">
        <v>74</v>
      </c>
      <c r="AR11" s="46" t="s">
        <v>72</v>
      </c>
      <c r="AS11" s="46" t="s">
        <v>74</v>
      </c>
      <c r="AT11" s="46" t="s">
        <v>72</v>
      </c>
      <c r="AU11" s="46" t="s">
        <v>74</v>
      </c>
      <c r="AV11" s="46" t="s">
        <v>72</v>
      </c>
      <c r="AW11" s="46" t="s">
        <v>74</v>
      </c>
      <c r="AX11" s="46" t="s">
        <v>72</v>
      </c>
      <c r="AY11" s="46" t="s">
        <v>74</v>
      </c>
      <c r="AZ11" s="46" t="s">
        <v>72</v>
      </c>
      <c r="BA11" s="46" t="s">
        <v>74</v>
      </c>
      <c r="BB11" s="46" t="s">
        <v>72</v>
      </c>
      <c r="BC11" s="46" t="s">
        <v>74</v>
      </c>
      <c r="BD11" s="46" t="s">
        <v>72</v>
      </c>
      <c r="BE11" s="46" t="s">
        <v>74</v>
      </c>
      <c r="BF11" s="46" t="s">
        <v>72</v>
      </c>
      <c r="BG11" s="46" t="s">
        <v>74</v>
      </c>
      <c r="BH11" s="46" t="s">
        <v>72</v>
      </c>
      <c r="BI11" s="1" t="s">
        <v>66</v>
      </c>
      <c r="BJ11" s="46" t="s">
        <v>74</v>
      </c>
      <c r="BK11" s="46" t="s">
        <v>72</v>
      </c>
    </row>
    <row r="12" spans="1:63" s="6" customFormat="1" x14ac:dyDescent="0.3">
      <c r="A12" s="14" t="s">
        <v>22</v>
      </c>
      <c r="B12" s="14"/>
      <c r="C12" s="54">
        <f>'[2]USSM 29'!C11</f>
        <v>0</v>
      </c>
      <c r="D12" s="62"/>
      <c r="E12" s="27">
        <f>'[2]USSM 29'!D11</f>
        <v>0</v>
      </c>
      <c r="F12" s="63"/>
      <c r="G12" s="54">
        <f>'[2]USSM 29'!E11</f>
        <v>0</v>
      </c>
      <c r="H12" s="62"/>
      <c r="I12" s="27">
        <f>'[2]USSM 29'!F11</f>
        <v>0</v>
      </c>
      <c r="J12" s="63"/>
      <c r="K12" s="54">
        <f>'[2]USSM 29'!G11</f>
        <v>0</v>
      </c>
      <c r="L12" s="62"/>
      <c r="M12" s="27">
        <f>'[2]USSM 29'!H11</f>
        <v>0</v>
      </c>
      <c r="N12" s="63"/>
      <c r="O12" s="54">
        <f>'[2]USSM 29'!I11</f>
        <v>0</v>
      </c>
      <c r="P12" s="62"/>
      <c r="Q12" s="27">
        <f>'[2]USSM 29'!J11</f>
        <v>0</v>
      </c>
      <c r="R12" s="63"/>
      <c r="S12" s="54">
        <f>'[2]USSM 29'!K11</f>
        <v>0</v>
      </c>
      <c r="T12" s="62"/>
      <c r="U12" s="27">
        <f>'[2]USSM 29'!L11</f>
        <v>0</v>
      </c>
      <c r="V12" s="63"/>
      <c r="W12" s="54">
        <f>'[2]USSM 29'!M11</f>
        <v>0</v>
      </c>
      <c r="X12" s="62"/>
      <c r="Y12" s="27">
        <f>'[2]USSM 29'!N11</f>
        <v>0</v>
      </c>
      <c r="Z12" s="63"/>
      <c r="AA12" s="54">
        <f>'[2]USSM 29'!O11</f>
        <v>0</v>
      </c>
      <c r="AB12" s="62"/>
      <c r="AC12" s="27">
        <f>'[2]USSM 29'!P11</f>
        <v>0</v>
      </c>
      <c r="AD12" s="63"/>
      <c r="AE12" s="54">
        <f>'[2]USSM 29'!Q11</f>
        <v>0</v>
      </c>
      <c r="AF12" s="62"/>
      <c r="AG12" s="27">
        <f>'[2]USSM 29'!R11</f>
        <v>0</v>
      </c>
      <c r="AH12" s="63"/>
      <c r="AI12" s="54">
        <f>'[2]USSM 29'!S11</f>
        <v>0</v>
      </c>
      <c r="AJ12" s="62"/>
      <c r="AK12" s="27">
        <f>'[2]USSM 29'!T11</f>
        <v>0</v>
      </c>
      <c r="AL12" s="63"/>
      <c r="AM12" s="54">
        <f>'[2]USSM 29'!U11</f>
        <v>0</v>
      </c>
      <c r="AN12" s="62"/>
      <c r="AO12" s="27">
        <f>'[2]USSM 29'!V11</f>
        <v>0</v>
      </c>
      <c r="AP12" s="63"/>
      <c r="AQ12" s="54">
        <f>'[2]USSM 29'!W11</f>
        <v>0</v>
      </c>
      <c r="AR12" s="62"/>
      <c r="AS12" s="27">
        <f>'[2]USSM 29'!X11</f>
        <v>0</v>
      </c>
      <c r="AT12" s="67"/>
      <c r="AU12" s="54">
        <f>'[2]USSM 29'!Y11</f>
        <v>0</v>
      </c>
      <c r="AV12" s="62"/>
      <c r="AW12" s="27">
        <f>'[2]USSM 29'!Z11</f>
        <v>0</v>
      </c>
      <c r="AX12" s="67"/>
      <c r="AY12" s="54">
        <f>'[2]USSM 29'!AA11</f>
        <v>0</v>
      </c>
      <c r="AZ12" s="62"/>
      <c r="BA12" s="27">
        <f>'[2]USSM 29'!AB11</f>
        <v>0</v>
      </c>
      <c r="BB12" s="67"/>
      <c r="BC12" s="54">
        <f>'[2]USSM 29'!AC11</f>
        <v>0</v>
      </c>
      <c r="BD12" s="62"/>
      <c r="BE12" s="27">
        <f>'[2]USSM 29'!AD11</f>
        <v>0</v>
      </c>
      <c r="BF12" s="67"/>
      <c r="BG12" s="54">
        <f>'[2]USSM 29'!AE11</f>
        <v>0</v>
      </c>
      <c r="BH12" s="62"/>
      <c r="BI12" s="26"/>
      <c r="BJ12" s="86">
        <f t="shared" ref="BJ12:BJ23" si="10">C12+E12+G12+I12+K12+M12+O12+Q12+S12+U12+W12+Y12+AA12+AC12+AE12+AG12+AI12+AK12+AM12+AO12+AQ12+AS12+AU12+AW12+AY12+BA12+BC12+BE12+BG12</f>
        <v>0</v>
      </c>
      <c r="BK12" s="86">
        <f t="shared" ref="BK12:BK23" si="11">D12+F12+H12+J12+L12+N12+P12+R12+T12+V12+X12+Z12+AB12+AD12+AF12+AH12+AJ12+AL12+AN12+AP12+AR12+AT12+AV12+AX12+AZ12+BB12+BD12+BF12+BH12</f>
        <v>0</v>
      </c>
    </row>
    <row r="13" spans="1:63" ht="15.75" customHeight="1" x14ac:dyDescent="0.3">
      <c r="A13" s="11" t="str">
        <f>'[1]TOTALE AREA TERZA'!A10</f>
        <v>Direttore</v>
      </c>
      <c r="B13" s="11"/>
      <c r="C13" s="54">
        <f>'[2]USSM 29'!C12</f>
        <v>0</v>
      </c>
      <c r="D13" s="54"/>
      <c r="E13" s="27">
        <f>'[2]USSM 29'!D12</f>
        <v>0</v>
      </c>
      <c r="F13" s="27"/>
      <c r="G13" s="54">
        <f>'[2]USSM 29'!E12</f>
        <v>0</v>
      </c>
      <c r="H13" s="54"/>
      <c r="I13" s="27">
        <f>'[2]USSM 29'!F12</f>
        <v>1</v>
      </c>
      <c r="J13" s="27">
        <v>1</v>
      </c>
      <c r="K13" s="54">
        <f>'[2]USSM 29'!G12</f>
        <v>0</v>
      </c>
      <c r="L13" s="54"/>
      <c r="M13" s="27">
        <f>'[2]USSM 29'!H12</f>
        <v>0</v>
      </c>
      <c r="N13" s="27"/>
      <c r="O13" s="54">
        <f>'[2]USSM 29'!I12</f>
        <v>1</v>
      </c>
      <c r="P13" s="54">
        <v>1</v>
      </c>
      <c r="Q13" s="27">
        <f>'[2]USSM 29'!J12</f>
        <v>0</v>
      </c>
      <c r="R13" s="27"/>
      <c r="S13" s="54">
        <f>'[2]USSM 29'!K12</f>
        <v>2</v>
      </c>
      <c r="T13" s="54">
        <v>2</v>
      </c>
      <c r="U13" s="27">
        <f>'[2]USSM 29'!L12</f>
        <v>1</v>
      </c>
      <c r="V13" s="27">
        <v>1</v>
      </c>
      <c r="W13" s="54">
        <f>'[2]USSM 29'!M12</f>
        <v>0</v>
      </c>
      <c r="X13" s="54">
        <v>1</v>
      </c>
      <c r="Y13" s="27">
        <f>'[2]USSM 29'!N12</f>
        <v>1</v>
      </c>
      <c r="Z13" s="27">
        <v>1</v>
      </c>
      <c r="AA13" s="54">
        <f>'[2]USSM 29'!O12</f>
        <v>0</v>
      </c>
      <c r="AB13" s="54"/>
      <c r="AC13" s="27">
        <f>'[2]USSM 29'!P12</f>
        <v>0</v>
      </c>
      <c r="AD13" s="27"/>
      <c r="AE13" s="54">
        <f>'[2]USSM 29'!Q12</f>
        <v>1</v>
      </c>
      <c r="AF13" s="54">
        <v>1</v>
      </c>
      <c r="AG13" s="27">
        <f>'[2]USSM 29'!R12</f>
        <v>0</v>
      </c>
      <c r="AH13" s="27"/>
      <c r="AI13" s="54">
        <f>'[2]USSM 29'!S12</f>
        <v>1</v>
      </c>
      <c r="AJ13" s="54">
        <v>1</v>
      </c>
      <c r="AK13" s="27">
        <f>'[2]USSM 29'!T12</f>
        <v>2</v>
      </c>
      <c r="AL13" s="27">
        <v>1</v>
      </c>
      <c r="AM13" s="54">
        <f>'[2]USSM 29'!U12</f>
        <v>0</v>
      </c>
      <c r="AN13" s="54"/>
      <c r="AO13" s="27">
        <f>'[2]USSM 29'!V12</f>
        <v>0</v>
      </c>
      <c r="AP13" s="27"/>
      <c r="AQ13" s="54">
        <f>'[2]USSM 29'!W12</f>
        <v>1</v>
      </c>
      <c r="AR13" s="54">
        <v>1</v>
      </c>
      <c r="AS13" s="27">
        <f>'[2]USSM 29'!X12</f>
        <v>0</v>
      </c>
      <c r="AT13" s="27"/>
      <c r="AU13" s="54">
        <f>'[2]USSM 29'!Y12</f>
        <v>1</v>
      </c>
      <c r="AV13" s="54">
        <v>1</v>
      </c>
      <c r="AW13" s="27">
        <f>'[2]USSM 29'!Z12</f>
        <v>1</v>
      </c>
      <c r="AX13" s="27">
        <v>1</v>
      </c>
      <c r="AY13" s="54">
        <f>'[2]USSM 29'!AA12</f>
        <v>3</v>
      </c>
      <c r="AZ13" s="54">
        <v>3</v>
      </c>
      <c r="BA13" s="27">
        <f>'[2]USSM 29'!AB12</f>
        <v>0</v>
      </c>
      <c r="BB13" s="27"/>
      <c r="BC13" s="54">
        <f>'[2]USSM 29'!AC12</f>
        <v>1</v>
      </c>
      <c r="BD13" s="54">
        <v>1</v>
      </c>
      <c r="BE13" s="27">
        <f>'[2]USSM 29'!AD12</f>
        <v>0</v>
      </c>
      <c r="BF13" s="27"/>
      <c r="BG13" s="54">
        <f>'[2]USSM 29'!AE12</f>
        <v>1</v>
      </c>
      <c r="BH13" s="54">
        <v>1</v>
      </c>
      <c r="BI13" s="12">
        <f>SUM(C13:BH13)</f>
        <v>36</v>
      </c>
      <c r="BJ13" s="86">
        <f t="shared" si="10"/>
        <v>18</v>
      </c>
      <c r="BK13" s="86">
        <f t="shared" si="11"/>
        <v>18</v>
      </c>
    </row>
    <row r="14" spans="1:63" ht="15.75" customHeight="1" x14ac:dyDescent="0.3">
      <c r="A14" s="11" t="str">
        <f>'[1]TOTALE AREA TERZA'!A11</f>
        <v>Funzionario della prof.di serv. Soc.</v>
      </c>
      <c r="B14" s="11"/>
      <c r="C14" s="54">
        <f>'[2]USSM 29'!C13</f>
        <v>16</v>
      </c>
      <c r="D14" s="54">
        <v>17</v>
      </c>
      <c r="E14" s="27">
        <f>'[2]USSM 29'!D13</f>
        <v>11</v>
      </c>
      <c r="F14" s="27">
        <v>11</v>
      </c>
      <c r="G14" s="54">
        <f>'[2]USSM 29'!E13</f>
        <v>18</v>
      </c>
      <c r="H14" s="54">
        <v>19</v>
      </c>
      <c r="I14" s="27">
        <f>'[2]USSM 29'!F13</f>
        <v>5</v>
      </c>
      <c r="J14" s="27">
        <v>5</v>
      </c>
      <c r="K14" s="54">
        <f>'[2]USSM 29'!G13</f>
        <v>9</v>
      </c>
      <c r="L14" s="54">
        <v>9</v>
      </c>
      <c r="M14" s="27">
        <f>'[2]USSM 29'!H13</f>
        <v>3</v>
      </c>
      <c r="N14" s="27">
        <v>3</v>
      </c>
      <c r="O14" s="54">
        <f>'[2]USSM 29'!I13</f>
        <v>4</v>
      </c>
      <c r="P14" s="54">
        <v>4</v>
      </c>
      <c r="Q14" s="27">
        <f>'[2]USSM 29'!J13</f>
        <v>9</v>
      </c>
      <c r="R14" s="27">
        <v>9</v>
      </c>
      <c r="S14" s="54">
        <f>'[2]USSM 29'!K13</f>
        <v>12</v>
      </c>
      <c r="T14" s="54">
        <v>14</v>
      </c>
      <c r="U14" s="27">
        <f>'[2]USSM 29'!L13</f>
        <v>9</v>
      </c>
      <c r="V14" s="27">
        <v>9</v>
      </c>
      <c r="W14" s="54">
        <f>'[2]USSM 29'!M13</f>
        <v>14</v>
      </c>
      <c r="X14" s="54">
        <v>14</v>
      </c>
      <c r="Y14" s="27">
        <f>'[2]USSM 29'!N13</f>
        <v>7</v>
      </c>
      <c r="Z14" s="27">
        <v>6</v>
      </c>
      <c r="AA14" s="54">
        <f>'[2]USSM 29'!O13</f>
        <v>32</v>
      </c>
      <c r="AB14" s="54">
        <v>31</v>
      </c>
      <c r="AC14" s="27">
        <f>'[2]USSM 29'!P13</f>
        <v>11</v>
      </c>
      <c r="AD14" s="27">
        <v>11</v>
      </c>
      <c r="AE14" s="54">
        <f>'[2]USSM 29'!Q13</f>
        <v>3</v>
      </c>
      <c r="AF14" s="54">
        <v>3</v>
      </c>
      <c r="AG14" s="27">
        <f>'[2]USSM 29'!R13</f>
        <v>13</v>
      </c>
      <c r="AH14" s="27">
        <v>15</v>
      </c>
      <c r="AI14" s="54">
        <f>'[2]USSM 29'!S13</f>
        <v>6</v>
      </c>
      <c r="AJ14" s="54">
        <v>6</v>
      </c>
      <c r="AK14" s="27">
        <f>'[2]USSM 29'!T13</f>
        <v>10</v>
      </c>
      <c r="AL14" s="27">
        <v>14</v>
      </c>
      <c r="AM14" s="54">
        <f>'[2]USSM 29'!U13</f>
        <v>5</v>
      </c>
      <c r="AN14" s="54">
        <v>5</v>
      </c>
      <c r="AO14" s="27">
        <f>'[2]USSM 29'!V13</f>
        <v>22</v>
      </c>
      <c r="AP14" s="27">
        <v>23</v>
      </c>
      <c r="AQ14" s="54">
        <f>'[2]USSM 29'!W13</f>
        <v>16</v>
      </c>
      <c r="AR14" s="54">
        <v>17</v>
      </c>
      <c r="AS14" s="27">
        <f>'[2]USSM 29'!X13</f>
        <v>6</v>
      </c>
      <c r="AT14" s="27">
        <v>6</v>
      </c>
      <c r="AU14" s="54">
        <f>'[2]USSM 29'!Y13</f>
        <v>7</v>
      </c>
      <c r="AV14" s="54">
        <v>7</v>
      </c>
      <c r="AW14" s="27">
        <f>'[2]USSM 29'!Z13</f>
        <v>3</v>
      </c>
      <c r="AX14" s="27">
        <v>3</v>
      </c>
      <c r="AY14" s="54">
        <f>'[2]USSM 29'!AA13</f>
        <v>4</v>
      </c>
      <c r="AZ14" s="54">
        <v>4</v>
      </c>
      <c r="BA14" s="27">
        <f>'[2]USSM 29'!AB13</f>
        <v>29</v>
      </c>
      <c r="BB14" s="27">
        <v>30</v>
      </c>
      <c r="BC14" s="54">
        <f>'[2]USSM 29'!AC13</f>
        <v>27</v>
      </c>
      <c r="BD14" s="54">
        <v>27</v>
      </c>
      <c r="BE14" s="27">
        <f>'[2]USSM 29'!AD13</f>
        <v>7</v>
      </c>
      <c r="BF14" s="27">
        <v>7</v>
      </c>
      <c r="BG14" s="54">
        <f>'[2]USSM 29'!AE13</f>
        <v>8</v>
      </c>
      <c r="BH14" s="54">
        <v>9</v>
      </c>
      <c r="BI14" s="12">
        <f>SUM(C14:BH14)</f>
        <v>664</v>
      </c>
      <c r="BJ14" s="86">
        <f t="shared" si="10"/>
        <v>326</v>
      </c>
      <c r="BK14" s="86">
        <f t="shared" si="11"/>
        <v>338</v>
      </c>
    </row>
    <row r="15" spans="1:63" ht="15.75" customHeight="1" x14ac:dyDescent="0.3">
      <c r="A15" s="11" t="str">
        <f>'[1]TOTALE AREA TERZA'!A12</f>
        <v>Funzionario della prof.pedagogica</v>
      </c>
      <c r="B15" s="11"/>
      <c r="C15" s="54">
        <f>'[2]USSM 29'!C14</f>
        <v>1</v>
      </c>
      <c r="D15" s="54"/>
      <c r="E15" s="27">
        <f>'[2]USSM 29'!D14</f>
        <v>4</v>
      </c>
      <c r="F15" s="27">
        <v>2</v>
      </c>
      <c r="G15" s="54">
        <f>'[2]USSM 29'!E14</f>
        <v>0</v>
      </c>
      <c r="H15" s="54"/>
      <c r="I15" s="27">
        <f>'[2]USSM 29'!F14</f>
        <v>2</v>
      </c>
      <c r="J15" s="27">
        <v>2</v>
      </c>
      <c r="K15" s="54">
        <f>'[2]USSM 29'!G14</f>
        <v>3</v>
      </c>
      <c r="L15" s="54">
        <v>3</v>
      </c>
      <c r="M15" s="27">
        <f>'[2]USSM 29'!H14</f>
        <v>0</v>
      </c>
      <c r="N15" s="27"/>
      <c r="O15" s="54">
        <f>'[2]USSM 29'!I14</f>
        <v>0</v>
      </c>
      <c r="P15" s="54"/>
      <c r="Q15" s="27">
        <f>'[2]USSM 29'!J14</f>
        <v>2</v>
      </c>
      <c r="R15" s="27">
        <v>2</v>
      </c>
      <c r="S15" s="54">
        <f>'[2]USSM 29'!K14</f>
        <v>1</v>
      </c>
      <c r="T15" s="54"/>
      <c r="U15" s="27">
        <f>'[2]USSM 29'!L14</f>
        <v>0</v>
      </c>
      <c r="V15" s="27"/>
      <c r="W15" s="54">
        <f>'[2]USSM 29'!M14</f>
        <v>0</v>
      </c>
      <c r="X15" s="54"/>
      <c r="Y15" s="27">
        <f>'[2]USSM 29'!N14</f>
        <v>0</v>
      </c>
      <c r="Z15" s="27"/>
      <c r="AA15" s="54">
        <f>'[2]USSM 29'!O14</f>
        <v>3</v>
      </c>
      <c r="AB15" s="54">
        <v>3</v>
      </c>
      <c r="AC15" s="27">
        <f>'[2]USSM 29'!P14</f>
        <v>0</v>
      </c>
      <c r="AD15" s="27"/>
      <c r="AE15" s="54">
        <f>'[2]USSM 29'!Q14</f>
        <v>1</v>
      </c>
      <c r="AF15" s="54">
        <v>1</v>
      </c>
      <c r="AG15" s="27">
        <f>'[2]USSM 29'!R14</f>
        <v>2</v>
      </c>
      <c r="AH15" s="27">
        <v>1</v>
      </c>
      <c r="AI15" s="54">
        <f>'[2]USSM 29'!S14</f>
        <v>1</v>
      </c>
      <c r="AJ15" s="54">
        <v>1</v>
      </c>
      <c r="AK15" s="27">
        <f>'[2]USSM 29'!T14</f>
        <v>4</v>
      </c>
      <c r="AL15" s="27">
        <v>4</v>
      </c>
      <c r="AM15" s="54">
        <f>'[2]USSM 29'!U14</f>
        <v>1</v>
      </c>
      <c r="AN15" s="54">
        <v>1</v>
      </c>
      <c r="AO15" s="27">
        <f>'[2]USSM 29'!V14</f>
        <v>1</v>
      </c>
      <c r="AP15" s="27">
        <v>1</v>
      </c>
      <c r="AQ15" s="54">
        <f>'[2]USSM 29'!W14</f>
        <v>1</v>
      </c>
      <c r="AR15" s="54"/>
      <c r="AS15" s="27">
        <f>'[2]USSM 29'!X14</f>
        <v>0</v>
      </c>
      <c r="AT15" s="27"/>
      <c r="AU15" s="54">
        <f>'[2]USSM 29'!Y14</f>
        <v>2</v>
      </c>
      <c r="AV15" s="54">
        <v>2</v>
      </c>
      <c r="AW15" s="27">
        <f>'[2]USSM 29'!Z14</f>
        <v>0</v>
      </c>
      <c r="AX15" s="27"/>
      <c r="AY15" s="54">
        <f>'[2]USSM 29'!AA14</f>
        <v>2</v>
      </c>
      <c r="AZ15" s="54">
        <v>2</v>
      </c>
      <c r="BA15" s="27">
        <f>'[2]USSM 29'!AB14</f>
        <v>1</v>
      </c>
      <c r="BB15" s="27"/>
      <c r="BC15" s="54">
        <f>'[2]USSM 29'!AC14</f>
        <v>5</v>
      </c>
      <c r="BD15" s="54">
        <v>3</v>
      </c>
      <c r="BE15" s="27">
        <f>'[2]USSM 29'!AD14</f>
        <v>0</v>
      </c>
      <c r="BF15" s="27"/>
      <c r="BG15" s="54">
        <f>'[2]USSM 29'!AE14</f>
        <v>0</v>
      </c>
      <c r="BH15" s="54"/>
      <c r="BI15" s="12">
        <f t="shared" ref="BI15:BI23" si="12">SUM(C15:BG15)</f>
        <v>65</v>
      </c>
      <c r="BJ15" s="86">
        <f t="shared" si="10"/>
        <v>37</v>
      </c>
      <c r="BK15" s="86">
        <f t="shared" si="11"/>
        <v>28</v>
      </c>
    </row>
    <row r="16" spans="1:63" ht="15.75" customHeight="1" x14ac:dyDescent="0.3">
      <c r="A16" s="11" t="str">
        <f>'[1]TOTALE AREA TERZA'!A13</f>
        <v>Funzionario contabile</v>
      </c>
      <c r="B16" s="11"/>
      <c r="C16" s="54">
        <f>'[2]USSM 29'!C15</f>
        <v>0</v>
      </c>
      <c r="D16" s="54"/>
      <c r="E16" s="27">
        <f>'[2]USSM 29'!D15</f>
        <v>0</v>
      </c>
      <c r="F16" s="27"/>
      <c r="G16" s="54">
        <f>'[2]USSM 29'!E15</f>
        <v>0</v>
      </c>
      <c r="H16" s="54"/>
      <c r="I16" s="27">
        <f>'[2]USSM 29'!F15</f>
        <v>0</v>
      </c>
      <c r="J16" s="27"/>
      <c r="K16" s="54">
        <f>'[2]USSM 29'!G15</f>
        <v>0</v>
      </c>
      <c r="L16" s="54"/>
      <c r="M16" s="27">
        <f>'[2]USSM 29'!H15</f>
        <v>0</v>
      </c>
      <c r="N16" s="27"/>
      <c r="O16" s="54">
        <f>'[2]USSM 29'!I15</f>
        <v>0</v>
      </c>
      <c r="P16" s="54"/>
      <c r="Q16" s="27">
        <f>'[2]USSM 29'!J15</f>
        <v>0</v>
      </c>
      <c r="R16" s="27"/>
      <c r="S16" s="54">
        <f>'[2]USSM 29'!K15</f>
        <v>0</v>
      </c>
      <c r="T16" s="54"/>
      <c r="U16" s="27">
        <f>'[2]USSM 29'!L15</f>
        <v>0</v>
      </c>
      <c r="V16" s="27"/>
      <c r="W16" s="54">
        <f>'[2]USSM 29'!M15</f>
        <v>0</v>
      </c>
      <c r="X16" s="54"/>
      <c r="Y16" s="27">
        <f>'[2]USSM 29'!N15</f>
        <v>0</v>
      </c>
      <c r="Z16" s="27"/>
      <c r="AA16" s="54">
        <f>'[2]USSM 29'!O15</f>
        <v>0</v>
      </c>
      <c r="AB16" s="54"/>
      <c r="AC16" s="27">
        <f>'[2]USSM 29'!P15</f>
        <v>0</v>
      </c>
      <c r="AD16" s="27">
        <v>1</v>
      </c>
      <c r="AE16" s="54">
        <f>'[2]USSM 29'!Q15</f>
        <v>0</v>
      </c>
      <c r="AF16" s="54"/>
      <c r="AG16" s="27">
        <f>'[2]USSM 29'!R15</f>
        <v>0</v>
      </c>
      <c r="AH16" s="27"/>
      <c r="AI16" s="54">
        <f>'[2]USSM 29'!S15</f>
        <v>0</v>
      </c>
      <c r="AJ16" s="54"/>
      <c r="AK16" s="27">
        <f>'[2]USSM 29'!T15</f>
        <v>0</v>
      </c>
      <c r="AL16" s="27"/>
      <c r="AM16" s="54">
        <f>'[2]USSM 29'!U15</f>
        <v>0</v>
      </c>
      <c r="AN16" s="54"/>
      <c r="AO16" s="27">
        <f>'[2]USSM 29'!V15</f>
        <v>0</v>
      </c>
      <c r="AP16" s="27"/>
      <c r="AQ16" s="54">
        <f>'[2]USSM 29'!W15</f>
        <v>0</v>
      </c>
      <c r="AR16" s="54"/>
      <c r="AS16" s="27">
        <f>'[2]USSM 29'!X15</f>
        <v>0</v>
      </c>
      <c r="AT16" s="27"/>
      <c r="AU16" s="54">
        <f>'[2]USSM 29'!Y15</f>
        <v>0</v>
      </c>
      <c r="AV16" s="54"/>
      <c r="AW16" s="27">
        <f>'[2]USSM 29'!Z15</f>
        <v>0</v>
      </c>
      <c r="AX16" s="27"/>
      <c r="AY16" s="54">
        <f>'[2]USSM 29'!AA15</f>
        <v>0</v>
      </c>
      <c r="AZ16" s="54"/>
      <c r="BA16" s="27">
        <f>'[2]USSM 29'!AB15</f>
        <v>0</v>
      </c>
      <c r="BB16" s="27"/>
      <c r="BC16" s="54">
        <f>'[2]USSM 29'!AC15</f>
        <v>0</v>
      </c>
      <c r="BD16" s="54"/>
      <c r="BE16" s="27">
        <f>'[2]USSM 29'!AD15</f>
        <v>0</v>
      </c>
      <c r="BF16" s="27"/>
      <c r="BG16" s="54">
        <f>'[2]USSM 29'!AE15</f>
        <v>0</v>
      </c>
      <c r="BH16" s="54"/>
      <c r="BI16" s="12">
        <f t="shared" si="12"/>
        <v>1</v>
      </c>
      <c r="BJ16" s="86">
        <f t="shared" si="10"/>
        <v>0</v>
      </c>
      <c r="BK16" s="86">
        <f t="shared" si="11"/>
        <v>1</v>
      </c>
    </row>
    <row r="17" spans="1:63" ht="15.75" customHeight="1" x14ac:dyDescent="0.3">
      <c r="A17" s="11" t="str">
        <f>'[1]TOTALE AREA TERZA'!A14</f>
        <v>Funzionario dell'Organizzazione e delle relazioni</v>
      </c>
      <c r="B17" s="11"/>
      <c r="C17" s="54">
        <f>'[2]USSM 29'!C16</f>
        <v>0</v>
      </c>
      <c r="D17" s="54"/>
      <c r="E17" s="27">
        <f>'[2]USSM 29'!D16</f>
        <v>0</v>
      </c>
      <c r="F17" s="27"/>
      <c r="G17" s="54">
        <f>'[2]USSM 29'!E16</f>
        <v>0</v>
      </c>
      <c r="H17" s="54"/>
      <c r="I17" s="27">
        <f>'[2]USSM 29'!F16</f>
        <v>0</v>
      </c>
      <c r="J17" s="27"/>
      <c r="K17" s="54">
        <f>'[2]USSM 29'!G16</f>
        <v>0</v>
      </c>
      <c r="L17" s="54"/>
      <c r="M17" s="27">
        <f>'[2]USSM 29'!H16</f>
        <v>0</v>
      </c>
      <c r="N17" s="27"/>
      <c r="O17" s="54">
        <f>'[2]USSM 29'!I16</f>
        <v>0</v>
      </c>
      <c r="P17" s="54"/>
      <c r="Q17" s="27">
        <f>'[2]USSM 29'!J16</f>
        <v>0</v>
      </c>
      <c r="R17" s="27"/>
      <c r="S17" s="54">
        <f>'[2]USSM 29'!K16</f>
        <v>0</v>
      </c>
      <c r="T17" s="54"/>
      <c r="U17" s="27">
        <f>'[2]USSM 29'!L16</f>
        <v>0</v>
      </c>
      <c r="V17" s="27"/>
      <c r="W17" s="54">
        <f>'[2]USSM 29'!M16</f>
        <v>0</v>
      </c>
      <c r="X17" s="54"/>
      <c r="Y17" s="27">
        <f>'[2]USSM 29'!N16</f>
        <v>0</v>
      </c>
      <c r="Z17" s="27"/>
      <c r="AA17" s="54">
        <f>'[2]USSM 29'!O16</f>
        <v>0</v>
      </c>
      <c r="AB17" s="54"/>
      <c r="AC17" s="27">
        <f>'[2]USSM 29'!P16</f>
        <v>0</v>
      </c>
      <c r="AD17" s="27"/>
      <c r="AE17" s="54">
        <f>'[2]USSM 29'!Q16</f>
        <v>0</v>
      </c>
      <c r="AF17" s="54"/>
      <c r="AG17" s="27">
        <f>'[2]USSM 29'!R16</f>
        <v>0</v>
      </c>
      <c r="AH17" s="27"/>
      <c r="AI17" s="54">
        <f>'[2]USSM 29'!S16</f>
        <v>0</v>
      </c>
      <c r="AJ17" s="54"/>
      <c r="AK17" s="27">
        <f>'[2]USSM 29'!T16</f>
        <v>0</v>
      </c>
      <c r="AL17" s="27"/>
      <c r="AM17" s="54">
        <f>'[2]USSM 29'!U16</f>
        <v>0</v>
      </c>
      <c r="AN17" s="54"/>
      <c r="AO17" s="27">
        <f>'[2]USSM 29'!V16</f>
        <v>0</v>
      </c>
      <c r="AP17" s="27"/>
      <c r="AQ17" s="54">
        <f>'[2]USSM 29'!W16</f>
        <v>0</v>
      </c>
      <c r="AR17" s="54"/>
      <c r="AS17" s="27">
        <f>'[2]USSM 29'!X16</f>
        <v>0</v>
      </c>
      <c r="AT17" s="27"/>
      <c r="AU17" s="54">
        <f>'[2]USSM 29'!Y16</f>
        <v>0</v>
      </c>
      <c r="AV17" s="54"/>
      <c r="AW17" s="27">
        <f>'[2]USSM 29'!Z16</f>
        <v>0</v>
      </c>
      <c r="AX17" s="27"/>
      <c r="AY17" s="54">
        <f>'[2]USSM 29'!AA16</f>
        <v>0</v>
      </c>
      <c r="AZ17" s="54"/>
      <c r="BA17" s="27">
        <f>'[2]USSM 29'!AB16</f>
        <v>0</v>
      </c>
      <c r="BB17" s="27"/>
      <c r="BC17" s="54">
        <f>'[2]USSM 29'!AC16</f>
        <v>0</v>
      </c>
      <c r="BD17" s="54"/>
      <c r="BE17" s="27">
        <f>'[2]USSM 29'!AD16</f>
        <v>0</v>
      </c>
      <c r="BF17" s="27"/>
      <c r="BG17" s="54">
        <f>'[2]USSM 29'!AE16</f>
        <v>0</v>
      </c>
      <c r="BH17" s="54"/>
      <c r="BI17" s="12">
        <f t="shared" si="12"/>
        <v>0</v>
      </c>
      <c r="BJ17" s="86">
        <f t="shared" si="10"/>
        <v>0</v>
      </c>
      <c r="BK17" s="86">
        <f t="shared" si="11"/>
        <v>0</v>
      </c>
    </row>
    <row r="18" spans="1:63" ht="15.75" customHeight="1" x14ac:dyDescent="0.3">
      <c r="A18" s="11" t="str">
        <f>'[1]TOTALE AREA TERZA'!A15</f>
        <v>Funzionario amministrativo</v>
      </c>
      <c r="B18" s="11"/>
      <c r="C18" s="54">
        <f>'[2]USSM 29'!C17</f>
        <v>0</v>
      </c>
      <c r="D18" s="54"/>
      <c r="E18" s="27">
        <f>'[2]USSM 29'!D17</f>
        <v>2</v>
      </c>
      <c r="F18" s="27">
        <v>2</v>
      </c>
      <c r="G18" s="54">
        <f>'[2]USSM 29'!E17</f>
        <v>0</v>
      </c>
      <c r="H18" s="54"/>
      <c r="I18" s="27">
        <f>'[2]USSM 29'!F17</f>
        <v>0</v>
      </c>
      <c r="J18" s="27"/>
      <c r="K18" s="54">
        <f>'[2]USSM 29'!G17</f>
        <v>0</v>
      </c>
      <c r="L18" s="54"/>
      <c r="M18" s="27">
        <f>'[2]USSM 29'!H17</f>
        <v>0</v>
      </c>
      <c r="N18" s="27"/>
      <c r="O18" s="54">
        <f>'[2]USSM 29'!I17</f>
        <v>0</v>
      </c>
      <c r="P18" s="54"/>
      <c r="Q18" s="27">
        <f>'[2]USSM 29'!J17</f>
        <v>0</v>
      </c>
      <c r="R18" s="27"/>
      <c r="S18" s="54">
        <f>'[2]USSM 29'!K17</f>
        <v>1</v>
      </c>
      <c r="T18" s="54"/>
      <c r="U18" s="27">
        <f>'[2]USSM 29'!L17</f>
        <v>0</v>
      </c>
      <c r="V18" s="27"/>
      <c r="W18" s="54">
        <f>'[2]USSM 29'!M17</f>
        <v>0</v>
      </c>
      <c r="X18" s="54"/>
      <c r="Y18" s="27">
        <f>'[2]USSM 29'!N17</f>
        <v>0</v>
      </c>
      <c r="Z18" s="27"/>
      <c r="AA18" s="54">
        <f>'[2]USSM 29'!O17</f>
        <v>0</v>
      </c>
      <c r="AB18" s="54">
        <v>1</v>
      </c>
      <c r="AC18" s="27">
        <f>'[2]USSM 29'!P17</f>
        <v>0</v>
      </c>
      <c r="AD18" s="27"/>
      <c r="AE18" s="54">
        <f>'[2]USSM 29'!Q17</f>
        <v>0</v>
      </c>
      <c r="AF18" s="54"/>
      <c r="AG18" s="27">
        <f>'[2]USSM 29'!R17</f>
        <v>0</v>
      </c>
      <c r="AH18" s="27"/>
      <c r="AI18" s="54">
        <f>'[2]USSM 29'!S17</f>
        <v>0</v>
      </c>
      <c r="AJ18" s="54"/>
      <c r="AK18" s="27">
        <f>'[2]USSM 29'!T17</f>
        <v>0</v>
      </c>
      <c r="AL18" s="27"/>
      <c r="AM18" s="54">
        <f>'[2]USSM 29'!U17</f>
        <v>0</v>
      </c>
      <c r="AN18" s="54"/>
      <c r="AO18" s="27">
        <f>'[2]USSM 29'!V17</f>
        <v>0</v>
      </c>
      <c r="AP18" s="27"/>
      <c r="AQ18" s="54">
        <f>'[2]USSM 29'!W17</f>
        <v>0</v>
      </c>
      <c r="AR18" s="54"/>
      <c r="AS18" s="27">
        <f>'[2]USSM 29'!X17</f>
        <v>0</v>
      </c>
      <c r="AT18" s="27"/>
      <c r="AU18" s="54">
        <f>'[2]USSM 29'!Y17</f>
        <v>0</v>
      </c>
      <c r="AV18" s="54"/>
      <c r="AW18" s="27">
        <f>'[2]USSM 29'!Z17</f>
        <v>0</v>
      </c>
      <c r="AX18" s="27"/>
      <c r="AY18" s="54">
        <f>'[2]USSM 29'!AA17</f>
        <v>1</v>
      </c>
      <c r="AZ18" s="54"/>
      <c r="BA18" s="27">
        <f>'[2]USSM 29'!AB17</f>
        <v>0</v>
      </c>
      <c r="BB18" s="27"/>
      <c r="BC18" s="54">
        <f>'[2]USSM 29'!AC17</f>
        <v>0</v>
      </c>
      <c r="BD18" s="54"/>
      <c r="BE18" s="27">
        <f>'[2]USSM 29'!AD17</f>
        <v>0</v>
      </c>
      <c r="BF18" s="27"/>
      <c r="BG18" s="54">
        <f>'[2]USSM 29'!AE17</f>
        <v>0</v>
      </c>
      <c r="BH18" s="54"/>
      <c r="BI18" s="12">
        <f t="shared" si="12"/>
        <v>7</v>
      </c>
      <c r="BJ18" s="86">
        <f t="shared" si="10"/>
        <v>4</v>
      </c>
      <c r="BK18" s="86">
        <f t="shared" si="11"/>
        <v>3</v>
      </c>
    </row>
    <row r="19" spans="1:63" ht="15.75" customHeight="1" x14ac:dyDescent="0.3">
      <c r="A19" s="11" t="str">
        <f>'[1]TOTALE AREA TERZA'!A16</f>
        <v>Funzionario tecnico</v>
      </c>
      <c r="B19" s="11"/>
      <c r="C19" s="54">
        <f>'[2]USSM 29'!C18</f>
        <v>0</v>
      </c>
      <c r="D19" s="54"/>
      <c r="E19" s="27">
        <f>'[2]USSM 29'!D18</f>
        <v>0</v>
      </c>
      <c r="F19" s="27"/>
      <c r="G19" s="54">
        <f>'[2]USSM 29'!E18</f>
        <v>0</v>
      </c>
      <c r="H19" s="54"/>
      <c r="I19" s="27">
        <f>'[2]USSM 29'!F18</f>
        <v>0</v>
      </c>
      <c r="J19" s="27"/>
      <c r="K19" s="54">
        <f>'[2]USSM 29'!G18</f>
        <v>0</v>
      </c>
      <c r="L19" s="54"/>
      <c r="M19" s="27">
        <f>'[2]USSM 29'!H18</f>
        <v>0</v>
      </c>
      <c r="N19" s="27"/>
      <c r="O19" s="54">
        <f>'[2]USSM 29'!I18</f>
        <v>0</v>
      </c>
      <c r="P19" s="54"/>
      <c r="Q19" s="27">
        <f>'[2]USSM 29'!J18</f>
        <v>0</v>
      </c>
      <c r="R19" s="27"/>
      <c r="S19" s="54">
        <f>'[2]USSM 29'!K18</f>
        <v>0</v>
      </c>
      <c r="T19" s="54"/>
      <c r="U19" s="27">
        <f>'[2]USSM 29'!L18</f>
        <v>0</v>
      </c>
      <c r="V19" s="27"/>
      <c r="W19" s="54">
        <f>'[2]USSM 29'!M18</f>
        <v>0</v>
      </c>
      <c r="X19" s="54"/>
      <c r="Y19" s="27">
        <f>'[2]USSM 29'!N18</f>
        <v>0</v>
      </c>
      <c r="Z19" s="27"/>
      <c r="AA19" s="54">
        <f>'[2]USSM 29'!O18</f>
        <v>0</v>
      </c>
      <c r="AB19" s="54"/>
      <c r="AC19" s="27">
        <f>'[2]USSM 29'!P18</f>
        <v>0</v>
      </c>
      <c r="AD19" s="27"/>
      <c r="AE19" s="54">
        <f>'[2]USSM 29'!Q18</f>
        <v>0</v>
      </c>
      <c r="AF19" s="54"/>
      <c r="AG19" s="27">
        <f>'[2]USSM 29'!R18</f>
        <v>0</v>
      </c>
      <c r="AH19" s="27"/>
      <c r="AI19" s="54">
        <f>'[2]USSM 29'!S18</f>
        <v>0</v>
      </c>
      <c r="AJ19" s="54"/>
      <c r="AK19" s="27">
        <f>'[2]USSM 29'!T18</f>
        <v>0</v>
      </c>
      <c r="AL19" s="27"/>
      <c r="AM19" s="54">
        <f>'[2]USSM 29'!U18</f>
        <v>0</v>
      </c>
      <c r="AN19" s="54"/>
      <c r="AO19" s="27">
        <f>'[2]USSM 29'!V18</f>
        <v>0</v>
      </c>
      <c r="AP19" s="27"/>
      <c r="AQ19" s="54">
        <f>'[2]USSM 29'!W18</f>
        <v>0</v>
      </c>
      <c r="AR19" s="54"/>
      <c r="AS19" s="27">
        <f>'[2]USSM 29'!X18</f>
        <v>0</v>
      </c>
      <c r="AT19" s="27"/>
      <c r="AU19" s="54">
        <f>'[2]USSM 29'!Y18</f>
        <v>0</v>
      </c>
      <c r="AV19" s="54"/>
      <c r="AW19" s="27">
        <f>'[2]USSM 29'!Z18</f>
        <v>0</v>
      </c>
      <c r="AX19" s="27"/>
      <c r="AY19" s="54">
        <f>'[2]USSM 29'!AA18</f>
        <v>0</v>
      </c>
      <c r="AZ19" s="54"/>
      <c r="BA19" s="27">
        <f>'[2]USSM 29'!AB18</f>
        <v>0</v>
      </c>
      <c r="BB19" s="27"/>
      <c r="BC19" s="54">
        <f>'[2]USSM 29'!AC18</f>
        <v>0</v>
      </c>
      <c r="BD19" s="54"/>
      <c r="BE19" s="27">
        <f>'[2]USSM 29'!AD18</f>
        <v>0</v>
      </c>
      <c r="BF19" s="27"/>
      <c r="BG19" s="54">
        <f>'[2]USSM 29'!AE18</f>
        <v>0</v>
      </c>
      <c r="BH19" s="54"/>
      <c r="BI19" s="12">
        <f t="shared" si="12"/>
        <v>0</v>
      </c>
      <c r="BJ19" s="86">
        <f t="shared" si="10"/>
        <v>0</v>
      </c>
      <c r="BK19" s="86">
        <f t="shared" si="11"/>
        <v>0</v>
      </c>
    </row>
    <row r="20" spans="1:63" ht="15.75" customHeight="1" x14ac:dyDescent="0.3">
      <c r="A20" s="11" t="str">
        <f>'[1]TOTALE AREA TERZA'!A17</f>
        <v>Funzionario informatico</v>
      </c>
      <c r="B20" s="11"/>
      <c r="C20" s="54">
        <f>'[2]USSM 29'!C19</f>
        <v>0</v>
      </c>
      <c r="D20" s="54"/>
      <c r="E20" s="27">
        <f>'[2]USSM 29'!D19</f>
        <v>0</v>
      </c>
      <c r="F20" s="27"/>
      <c r="G20" s="54">
        <f>'[2]USSM 29'!E19</f>
        <v>0</v>
      </c>
      <c r="H20" s="54"/>
      <c r="I20" s="27">
        <f>'[2]USSM 29'!F19</f>
        <v>0</v>
      </c>
      <c r="J20" s="27"/>
      <c r="K20" s="54">
        <f>'[2]USSM 29'!G19</f>
        <v>0</v>
      </c>
      <c r="L20" s="54"/>
      <c r="M20" s="27">
        <f>'[2]USSM 29'!H19</f>
        <v>0</v>
      </c>
      <c r="N20" s="27"/>
      <c r="O20" s="54">
        <f>'[2]USSM 29'!I19</f>
        <v>0</v>
      </c>
      <c r="P20" s="54"/>
      <c r="Q20" s="27">
        <f>'[2]USSM 29'!J19</f>
        <v>0</v>
      </c>
      <c r="R20" s="27"/>
      <c r="S20" s="54">
        <f>'[2]USSM 29'!K19</f>
        <v>0</v>
      </c>
      <c r="T20" s="54"/>
      <c r="U20" s="27">
        <f>'[2]USSM 29'!L19</f>
        <v>0</v>
      </c>
      <c r="V20" s="27"/>
      <c r="W20" s="54">
        <f>'[2]USSM 29'!M19</f>
        <v>0</v>
      </c>
      <c r="X20" s="54"/>
      <c r="Y20" s="27">
        <f>'[2]USSM 29'!N19</f>
        <v>0</v>
      </c>
      <c r="Z20" s="27"/>
      <c r="AA20" s="54">
        <f>'[2]USSM 29'!O19</f>
        <v>0</v>
      </c>
      <c r="AB20" s="54"/>
      <c r="AC20" s="27">
        <f>'[2]USSM 29'!P19</f>
        <v>0</v>
      </c>
      <c r="AD20" s="27"/>
      <c r="AE20" s="54">
        <f>'[2]USSM 29'!Q19</f>
        <v>0</v>
      </c>
      <c r="AF20" s="54"/>
      <c r="AG20" s="27">
        <f>'[2]USSM 29'!R19</f>
        <v>0</v>
      </c>
      <c r="AH20" s="27"/>
      <c r="AI20" s="54">
        <f>'[2]USSM 29'!S19</f>
        <v>0</v>
      </c>
      <c r="AJ20" s="54"/>
      <c r="AK20" s="27">
        <f>'[2]USSM 29'!T19</f>
        <v>0</v>
      </c>
      <c r="AL20" s="27"/>
      <c r="AM20" s="54">
        <f>'[2]USSM 29'!U19</f>
        <v>0</v>
      </c>
      <c r="AN20" s="54"/>
      <c r="AO20" s="27">
        <f>'[2]USSM 29'!V19</f>
        <v>0</v>
      </c>
      <c r="AP20" s="27"/>
      <c r="AQ20" s="54">
        <f>'[2]USSM 29'!W19</f>
        <v>0</v>
      </c>
      <c r="AR20" s="54"/>
      <c r="AS20" s="27">
        <f>'[2]USSM 29'!X19</f>
        <v>0</v>
      </c>
      <c r="AT20" s="27"/>
      <c r="AU20" s="54">
        <f>'[2]USSM 29'!Y19</f>
        <v>0</v>
      </c>
      <c r="AV20" s="54"/>
      <c r="AW20" s="27">
        <f>'[2]USSM 29'!Z19</f>
        <v>0</v>
      </c>
      <c r="AX20" s="27"/>
      <c r="AY20" s="54">
        <f>'[2]USSM 29'!AA19</f>
        <v>0</v>
      </c>
      <c r="AZ20" s="54"/>
      <c r="BA20" s="27">
        <f>'[2]USSM 29'!AB19</f>
        <v>0</v>
      </c>
      <c r="BB20" s="27"/>
      <c r="BC20" s="54">
        <f>'[2]USSM 29'!AC19</f>
        <v>0</v>
      </c>
      <c r="BD20" s="54"/>
      <c r="BE20" s="27">
        <f>'[2]USSM 29'!AD19</f>
        <v>0</v>
      </c>
      <c r="BF20" s="27"/>
      <c r="BG20" s="54">
        <f>'[2]USSM 29'!AE19</f>
        <v>0</v>
      </c>
      <c r="BH20" s="54"/>
      <c r="BI20" s="12">
        <f t="shared" si="12"/>
        <v>0</v>
      </c>
      <c r="BJ20" s="86">
        <f t="shared" si="10"/>
        <v>0</v>
      </c>
      <c r="BK20" s="86">
        <f t="shared" si="11"/>
        <v>0</v>
      </c>
    </row>
    <row r="21" spans="1:63" ht="15.75" customHeight="1" x14ac:dyDescent="0.3">
      <c r="A21" s="11" t="str">
        <f>'[1]TOTALE AREA TERZA'!A18</f>
        <v>Funzionario linguistico</v>
      </c>
      <c r="B21" s="11"/>
      <c r="C21" s="54">
        <f>'[2]USSM 29'!C20</f>
        <v>0</v>
      </c>
      <c r="D21" s="54"/>
      <c r="E21" s="27">
        <f>'[2]USSM 29'!D20</f>
        <v>0</v>
      </c>
      <c r="F21" s="27"/>
      <c r="G21" s="54">
        <f>'[2]USSM 29'!E20</f>
        <v>0</v>
      </c>
      <c r="H21" s="54"/>
      <c r="I21" s="27">
        <f>'[2]USSM 29'!F20</f>
        <v>0</v>
      </c>
      <c r="J21" s="27"/>
      <c r="K21" s="54">
        <f>'[2]USSM 29'!G20</f>
        <v>0</v>
      </c>
      <c r="L21" s="54"/>
      <c r="M21" s="27">
        <f>'[2]USSM 29'!H20</f>
        <v>0</v>
      </c>
      <c r="N21" s="27"/>
      <c r="O21" s="54">
        <f>'[2]USSM 29'!I20</f>
        <v>0</v>
      </c>
      <c r="P21" s="54"/>
      <c r="Q21" s="27">
        <f>'[2]USSM 29'!J20</f>
        <v>0</v>
      </c>
      <c r="R21" s="27"/>
      <c r="S21" s="54">
        <f>'[2]USSM 29'!K20</f>
        <v>0</v>
      </c>
      <c r="T21" s="54"/>
      <c r="U21" s="27">
        <f>'[2]USSM 29'!L20</f>
        <v>0</v>
      </c>
      <c r="V21" s="27"/>
      <c r="W21" s="54">
        <f>'[2]USSM 29'!M20</f>
        <v>0</v>
      </c>
      <c r="X21" s="54"/>
      <c r="Y21" s="27">
        <f>'[2]USSM 29'!N20</f>
        <v>0</v>
      </c>
      <c r="Z21" s="27"/>
      <c r="AA21" s="54">
        <f>'[2]USSM 29'!O20</f>
        <v>0</v>
      </c>
      <c r="AB21" s="54"/>
      <c r="AC21" s="27">
        <f>'[2]USSM 29'!P20</f>
        <v>0</v>
      </c>
      <c r="AD21" s="27"/>
      <c r="AE21" s="54">
        <f>'[2]USSM 29'!Q20</f>
        <v>0</v>
      </c>
      <c r="AF21" s="54"/>
      <c r="AG21" s="27">
        <f>'[2]USSM 29'!R20</f>
        <v>0</v>
      </c>
      <c r="AH21" s="27"/>
      <c r="AI21" s="54">
        <f>'[2]USSM 29'!S20</f>
        <v>0</v>
      </c>
      <c r="AJ21" s="54"/>
      <c r="AK21" s="27">
        <f>'[2]USSM 29'!T20</f>
        <v>0</v>
      </c>
      <c r="AL21" s="27"/>
      <c r="AM21" s="54">
        <f>'[2]USSM 29'!U20</f>
        <v>0</v>
      </c>
      <c r="AN21" s="54"/>
      <c r="AO21" s="27">
        <f>'[2]USSM 29'!V20</f>
        <v>0</v>
      </c>
      <c r="AP21" s="27"/>
      <c r="AQ21" s="54">
        <f>'[2]USSM 29'!W20</f>
        <v>0</v>
      </c>
      <c r="AR21" s="54"/>
      <c r="AS21" s="27">
        <f>'[2]USSM 29'!X20</f>
        <v>0</v>
      </c>
      <c r="AT21" s="27"/>
      <c r="AU21" s="54">
        <f>'[2]USSM 29'!Y20</f>
        <v>0</v>
      </c>
      <c r="AV21" s="54"/>
      <c r="AW21" s="27">
        <f>'[2]USSM 29'!Z20</f>
        <v>0</v>
      </c>
      <c r="AX21" s="27"/>
      <c r="AY21" s="54">
        <f>'[2]USSM 29'!AA20</f>
        <v>0</v>
      </c>
      <c r="AZ21" s="54"/>
      <c r="BA21" s="27">
        <f>'[2]USSM 29'!AB20</f>
        <v>0</v>
      </c>
      <c r="BB21" s="27"/>
      <c r="BC21" s="54">
        <f>'[2]USSM 29'!AC20</f>
        <v>0</v>
      </c>
      <c r="BD21" s="54"/>
      <c r="BE21" s="27">
        <f>'[2]USSM 29'!AD20</f>
        <v>0</v>
      </c>
      <c r="BF21" s="27"/>
      <c r="BG21" s="54">
        <f>'[2]USSM 29'!AE20</f>
        <v>0</v>
      </c>
      <c r="BH21" s="54"/>
      <c r="BI21" s="12">
        <f t="shared" si="12"/>
        <v>0</v>
      </c>
      <c r="BJ21" s="86">
        <f t="shared" si="10"/>
        <v>0</v>
      </c>
      <c r="BK21" s="86">
        <f t="shared" si="11"/>
        <v>0</v>
      </c>
    </row>
    <row r="22" spans="1:63" ht="15.75" customHeight="1" x14ac:dyDescent="0.3">
      <c r="A22" s="11" t="str">
        <f>'[1]TOTALE AREA TERZA'!A19</f>
        <v>Funzionario statistico</v>
      </c>
      <c r="B22" s="11"/>
      <c r="C22" s="54">
        <f>'[2]USSM 29'!C21</f>
        <v>0</v>
      </c>
      <c r="D22" s="54"/>
      <c r="E22" s="27">
        <f>'[2]USSM 29'!D21</f>
        <v>0</v>
      </c>
      <c r="F22" s="27"/>
      <c r="G22" s="54">
        <f>'[2]USSM 29'!E21</f>
        <v>0</v>
      </c>
      <c r="H22" s="54"/>
      <c r="I22" s="27">
        <f>'[2]USSM 29'!F21</f>
        <v>0</v>
      </c>
      <c r="J22" s="27"/>
      <c r="K22" s="54">
        <f>'[2]USSM 29'!G21</f>
        <v>0</v>
      </c>
      <c r="L22" s="54"/>
      <c r="M22" s="27">
        <f>'[2]USSM 29'!H21</f>
        <v>0</v>
      </c>
      <c r="N22" s="27"/>
      <c r="O22" s="54">
        <f>'[2]USSM 29'!I21</f>
        <v>0</v>
      </c>
      <c r="P22" s="54"/>
      <c r="Q22" s="27">
        <f>'[2]USSM 29'!J21</f>
        <v>0</v>
      </c>
      <c r="R22" s="27"/>
      <c r="S22" s="54">
        <f>'[2]USSM 29'!K21</f>
        <v>0</v>
      </c>
      <c r="T22" s="54"/>
      <c r="U22" s="27">
        <f>'[2]USSM 29'!L21</f>
        <v>0</v>
      </c>
      <c r="V22" s="27"/>
      <c r="W22" s="54">
        <f>'[2]USSM 29'!M21</f>
        <v>0</v>
      </c>
      <c r="X22" s="54"/>
      <c r="Y22" s="27">
        <f>'[2]USSM 29'!N21</f>
        <v>0</v>
      </c>
      <c r="Z22" s="27"/>
      <c r="AA22" s="54">
        <f>'[2]USSM 29'!O21</f>
        <v>0</v>
      </c>
      <c r="AB22" s="54"/>
      <c r="AC22" s="27">
        <f>'[2]USSM 29'!P21</f>
        <v>0</v>
      </c>
      <c r="AD22" s="27"/>
      <c r="AE22" s="54">
        <f>'[2]USSM 29'!Q21</f>
        <v>0</v>
      </c>
      <c r="AF22" s="54"/>
      <c r="AG22" s="27">
        <f>'[2]USSM 29'!R21</f>
        <v>0</v>
      </c>
      <c r="AH22" s="27"/>
      <c r="AI22" s="54">
        <f>'[2]USSM 29'!S21</f>
        <v>0</v>
      </c>
      <c r="AJ22" s="54"/>
      <c r="AK22" s="27">
        <f>'[2]USSM 29'!T21</f>
        <v>0</v>
      </c>
      <c r="AL22" s="27"/>
      <c r="AM22" s="54">
        <f>'[2]USSM 29'!U21</f>
        <v>0</v>
      </c>
      <c r="AN22" s="54"/>
      <c r="AO22" s="27">
        <f>'[2]USSM 29'!V21</f>
        <v>0</v>
      </c>
      <c r="AP22" s="27"/>
      <c r="AQ22" s="54">
        <f>'[2]USSM 29'!W21</f>
        <v>0</v>
      </c>
      <c r="AR22" s="54"/>
      <c r="AS22" s="27">
        <f>'[2]USSM 29'!X21</f>
        <v>0</v>
      </c>
      <c r="AT22" s="27"/>
      <c r="AU22" s="54">
        <f>'[2]USSM 29'!Y21</f>
        <v>0</v>
      </c>
      <c r="AV22" s="54"/>
      <c r="AW22" s="27">
        <f>'[2]USSM 29'!Z21</f>
        <v>0</v>
      </c>
      <c r="AX22" s="27"/>
      <c r="AY22" s="54">
        <f>'[2]USSM 29'!AA21</f>
        <v>0</v>
      </c>
      <c r="AZ22" s="54"/>
      <c r="BA22" s="27">
        <f>'[2]USSM 29'!AB21</f>
        <v>0</v>
      </c>
      <c r="BB22" s="27"/>
      <c r="BC22" s="54">
        <f>'[2]USSM 29'!AC21</f>
        <v>0</v>
      </c>
      <c r="BD22" s="54"/>
      <c r="BE22" s="27">
        <f>'[2]USSM 29'!AD21</f>
        <v>0</v>
      </c>
      <c r="BF22" s="27"/>
      <c r="BG22" s="54">
        <f>'[2]USSM 29'!AE21</f>
        <v>0</v>
      </c>
      <c r="BH22" s="54"/>
      <c r="BI22" s="12">
        <f t="shared" si="12"/>
        <v>0</v>
      </c>
      <c r="BJ22" s="86">
        <f t="shared" si="10"/>
        <v>0</v>
      </c>
      <c r="BK22" s="86">
        <f t="shared" si="11"/>
        <v>0</v>
      </c>
    </row>
    <row r="23" spans="1:63" ht="15.75" customHeight="1" thickBot="1" x14ac:dyDescent="0.35">
      <c r="A23" s="11" t="str">
        <f>'[1]TOTALE AREA TERZA'!A20</f>
        <v xml:space="preserve">Psicologo </v>
      </c>
      <c r="B23" s="11"/>
      <c r="C23" s="54">
        <f>'[2]USSM 29'!C22</f>
        <v>0</v>
      </c>
      <c r="D23" s="55"/>
      <c r="E23" s="27">
        <f>'[2]USSM 29'!D22</f>
        <v>0</v>
      </c>
      <c r="F23" s="56"/>
      <c r="G23" s="54">
        <f>'[2]USSM 29'!E22</f>
        <v>0</v>
      </c>
      <c r="H23" s="55"/>
      <c r="I23" s="27">
        <f>'[2]USSM 29'!F22</f>
        <v>0</v>
      </c>
      <c r="J23" s="56"/>
      <c r="K23" s="54">
        <f>'[2]USSM 29'!G22</f>
        <v>0</v>
      </c>
      <c r="L23" s="55"/>
      <c r="M23" s="27">
        <f>'[2]USSM 29'!H22</f>
        <v>0</v>
      </c>
      <c r="N23" s="27"/>
      <c r="O23" s="54">
        <f>'[2]USSM 29'!I22</f>
        <v>0</v>
      </c>
      <c r="P23" s="55"/>
      <c r="Q23" s="27">
        <f>'[2]USSM 29'!J22</f>
        <v>0</v>
      </c>
      <c r="R23" s="27"/>
      <c r="S23" s="54">
        <f>'[2]USSM 29'!K22</f>
        <v>0</v>
      </c>
      <c r="T23" s="55"/>
      <c r="U23" s="27">
        <f>'[2]USSM 29'!L22</f>
        <v>0</v>
      </c>
      <c r="V23" s="27"/>
      <c r="W23" s="54">
        <f>'[2]USSM 29'!M22</f>
        <v>0</v>
      </c>
      <c r="X23" s="55"/>
      <c r="Y23" s="27">
        <f>'[2]USSM 29'!N22</f>
        <v>0</v>
      </c>
      <c r="Z23" s="27"/>
      <c r="AA23" s="54">
        <f>'[2]USSM 29'!O22</f>
        <v>0</v>
      </c>
      <c r="AB23" s="55"/>
      <c r="AC23" s="27">
        <f>'[2]USSM 29'!P22</f>
        <v>0</v>
      </c>
      <c r="AD23" s="27"/>
      <c r="AE23" s="54">
        <f>'[2]USSM 29'!Q22</f>
        <v>0</v>
      </c>
      <c r="AF23" s="55"/>
      <c r="AG23" s="27">
        <f>'[2]USSM 29'!R22</f>
        <v>0</v>
      </c>
      <c r="AH23" s="27"/>
      <c r="AI23" s="54">
        <f>'[2]USSM 29'!S22</f>
        <v>0</v>
      </c>
      <c r="AJ23" s="55"/>
      <c r="AK23" s="27">
        <f>'[2]USSM 29'!T22</f>
        <v>0</v>
      </c>
      <c r="AL23" s="27"/>
      <c r="AM23" s="54">
        <f>'[2]USSM 29'!U22</f>
        <v>0</v>
      </c>
      <c r="AN23" s="55"/>
      <c r="AO23" s="27">
        <f>'[2]USSM 29'!V22</f>
        <v>0</v>
      </c>
      <c r="AP23" s="27"/>
      <c r="AQ23" s="54">
        <f>'[2]USSM 29'!W22</f>
        <v>0</v>
      </c>
      <c r="AR23" s="55"/>
      <c r="AS23" s="27">
        <f>'[2]USSM 29'!X22</f>
        <v>0</v>
      </c>
      <c r="AT23" s="27"/>
      <c r="AU23" s="54">
        <f>'[2]USSM 29'!Y22</f>
        <v>0</v>
      </c>
      <c r="AV23" s="55"/>
      <c r="AW23" s="27">
        <f>'[2]USSM 29'!Z22</f>
        <v>0</v>
      </c>
      <c r="AX23" s="27"/>
      <c r="AY23" s="54">
        <f>'[2]USSM 29'!AA22</f>
        <v>0</v>
      </c>
      <c r="AZ23" s="55"/>
      <c r="BA23" s="27">
        <f>'[2]USSM 29'!AB22</f>
        <v>0</v>
      </c>
      <c r="BB23" s="27"/>
      <c r="BC23" s="54">
        <f>'[2]USSM 29'!AC22</f>
        <v>0</v>
      </c>
      <c r="BD23" s="55"/>
      <c r="BE23" s="27">
        <f>'[2]USSM 29'!AD22</f>
        <v>0</v>
      </c>
      <c r="BF23" s="27"/>
      <c r="BG23" s="54">
        <f>'[2]USSM 29'!AE22</f>
        <v>0</v>
      </c>
      <c r="BH23" s="55"/>
      <c r="BI23" s="12">
        <f t="shared" si="12"/>
        <v>0</v>
      </c>
      <c r="BJ23" s="86">
        <f t="shared" si="10"/>
        <v>0</v>
      </c>
      <c r="BK23" s="86">
        <f t="shared" si="11"/>
        <v>0</v>
      </c>
    </row>
    <row r="24" spans="1:63" ht="18.75" customHeight="1" thickBot="1" x14ac:dyDescent="0.35">
      <c r="A24" s="110" t="s">
        <v>6</v>
      </c>
      <c r="B24" s="111"/>
      <c r="C24" s="66">
        <f>SUM(C13:C23)</f>
        <v>17</v>
      </c>
      <c r="D24" s="66">
        <f t="shared" ref="D24:BC24" si="13">SUM(D13:D23)</f>
        <v>17</v>
      </c>
      <c r="E24" s="58">
        <f t="shared" si="13"/>
        <v>17</v>
      </c>
      <c r="F24" s="58">
        <f t="shared" si="13"/>
        <v>15</v>
      </c>
      <c r="G24" s="66">
        <f t="shared" si="13"/>
        <v>18</v>
      </c>
      <c r="H24" s="66">
        <f t="shared" si="13"/>
        <v>19</v>
      </c>
      <c r="I24" s="58">
        <f t="shared" si="13"/>
        <v>8</v>
      </c>
      <c r="J24" s="58">
        <f t="shared" si="13"/>
        <v>8</v>
      </c>
      <c r="K24" s="66">
        <f t="shared" si="13"/>
        <v>12</v>
      </c>
      <c r="L24" s="66">
        <f t="shared" si="13"/>
        <v>12</v>
      </c>
      <c r="M24" s="58">
        <f t="shared" si="13"/>
        <v>3</v>
      </c>
      <c r="N24" s="58">
        <f t="shared" si="13"/>
        <v>3</v>
      </c>
      <c r="O24" s="66">
        <f t="shared" si="13"/>
        <v>5</v>
      </c>
      <c r="P24" s="66">
        <f t="shared" si="13"/>
        <v>5</v>
      </c>
      <c r="Q24" s="58">
        <f t="shared" si="13"/>
        <v>11</v>
      </c>
      <c r="R24" s="58">
        <f t="shared" si="13"/>
        <v>11</v>
      </c>
      <c r="S24" s="66">
        <f t="shared" si="13"/>
        <v>16</v>
      </c>
      <c r="T24" s="66">
        <f t="shared" si="13"/>
        <v>16</v>
      </c>
      <c r="U24" s="58">
        <f t="shared" si="13"/>
        <v>10</v>
      </c>
      <c r="V24" s="58">
        <f t="shared" si="13"/>
        <v>10</v>
      </c>
      <c r="W24" s="66">
        <f t="shared" si="13"/>
        <v>14</v>
      </c>
      <c r="X24" s="66">
        <f t="shared" si="13"/>
        <v>15</v>
      </c>
      <c r="Y24" s="58">
        <f t="shared" si="13"/>
        <v>8</v>
      </c>
      <c r="Z24" s="58">
        <f t="shared" si="13"/>
        <v>7</v>
      </c>
      <c r="AA24" s="66">
        <f t="shared" si="13"/>
        <v>35</v>
      </c>
      <c r="AB24" s="66">
        <f t="shared" si="13"/>
        <v>35</v>
      </c>
      <c r="AC24" s="58">
        <f t="shared" si="13"/>
        <v>11</v>
      </c>
      <c r="AD24" s="58">
        <f t="shared" si="13"/>
        <v>12</v>
      </c>
      <c r="AE24" s="66">
        <f t="shared" si="13"/>
        <v>5</v>
      </c>
      <c r="AF24" s="66">
        <f t="shared" si="13"/>
        <v>5</v>
      </c>
      <c r="AG24" s="58">
        <f t="shared" si="13"/>
        <v>15</v>
      </c>
      <c r="AH24" s="58">
        <f t="shared" si="13"/>
        <v>16</v>
      </c>
      <c r="AI24" s="66">
        <f t="shared" si="13"/>
        <v>8</v>
      </c>
      <c r="AJ24" s="66">
        <f t="shared" si="13"/>
        <v>8</v>
      </c>
      <c r="AK24" s="58">
        <f t="shared" si="13"/>
        <v>16</v>
      </c>
      <c r="AL24" s="58">
        <f t="shared" si="13"/>
        <v>19</v>
      </c>
      <c r="AM24" s="66">
        <f t="shared" si="13"/>
        <v>6</v>
      </c>
      <c r="AN24" s="66">
        <f t="shared" si="13"/>
        <v>6</v>
      </c>
      <c r="AO24" s="58">
        <f t="shared" si="13"/>
        <v>23</v>
      </c>
      <c r="AP24" s="58">
        <f t="shared" ref="AP24" si="14">SUM(AP13:AP23)</f>
        <v>24</v>
      </c>
      <c r="AQ24" s="66">
        <f t="shared" ref="AQ24" si="15">SUM(AQ13:AQ23)</f>
        <v>18</v>
      </c>
      <c r="AR24" s="66">
        <f t="shared" ref="AR24" si="16">SUM(AR13:AR23)</f>
        <v>18</v>
      </c>
      <c r="AS24" s="58">
        <f t="shared" ref="AS24" si="17">SUM(AS13:AS23)</f>
        <v>6</v>
      </c>
      <c r="AT24" s="58">
        <f t="shared" ref="AT24" si="18">SUM(AT13:AT23)</f>
        <v>6</v>
      </c>
      <c r="AU24" s="66">
        <f t="shared" ref="AU24:BH24" si="19">SUM(AU13:AU23)</f>
        <v>10</v>
      </c>
      <c r="AV24" s="66">
        <f t="shared" si="19"/>
        <v>10</v>
      </c>
      <c r="AW24" s="58">
        <f t="shared" si="13"/>
        <v>4</v>
      </c>
      <c r="AX24" s="58">
        <f t="shared" si="19"/>
        <v>4</v>
      </c>
      <c r="AY24" s="66">
        <f t="shared" si="13"/>
        <v>10</v>
      </c>
      <c r="AZ24" s="66">
        <f t="shared" si="19"/>
        <v>9</v>
      </c>
      <c r="BA24" s="58">
        <f t="shared" si="13"/>
        <v>30</v>
      </c>
      <c r="BB24" s="58">
        <f t="shared" si="19"/>
        <v>30</v>
      </c>
      <c r="BC24" s="66">
        <f t="shared" si="13"/>
        <v>33</v>
      </c>
      <c r="BD24" s="66">
        <f t="shared" si="19"/>
        <v>31</v>
      </c>
      <c r="BE24" s="58">
        <f t="shared" ref="BE24:BI24" si="20">SUM(BE13:BE23)</f>
        <v>7</v>
      </c>
      <c r="BF24" s="58">
        <f t="shared" si="19"/>
        <v>7</v>
      </c>
      <c r="BG24" s="66">
        <f t="shared" si="20"/>
        <v>9</v>
      </c>
      <c r="BH24" s="66">
        <f t="shared" si="19"/>
        <v>10</v>
      </c>
      <c r="BI24" s="25">
        <f t="shared" si="20"/>
        <v>773</v>
      </c>
      <c r="BJ24" s="87">
        <f t="shared" ref="BJ24:BK24" si="21">SUM(BJ13:BJ23)</f>
        <v>385</v>
      </c>
      <c r="BK24" s="87">
        <f t="shared" si="21"/>
        <v>388</v>
      </c>
    </row>
    <row r="25" spans="1:63" x14ac:dyDescent="0.3"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J25" s="61"/>
      <c r="BK25" s="61"/>
    </row>
    <row r="26" spans="1:63" x14ac:dyDescent="0.3">
      <c r="A26" s="23" t="s">
        <v>23</v>
      </c>
      <c r="B26" s="11"/>
      <c r="C26" s="54">
        <f>'[2]USSM 29'!C25</f>
        <v>0</v>
      </c>
      <c r="D26" s="54"/>
      <c r="E26" s="27">
        <f>'[2]USSM 29'!D25</f>
        <v>0</v>
      </c>
      <c r="F26" s="27"/>
      <c r="G26" s="54">
        <f>'[2]USSM 29'!E25</f>
        <v>0</v>
      </c>
      <c r="H26" s="54"/>
      <c r="I26" s="27">
        <f>'[2]USSM 29'!F25</f>
        <v>0</v>
      </c>
      <c r="J26" s="27"/>
      <c r="K26" s="54">
        <f>'[2]USSM 29'!G25</f>
        <v>0</v>
      </c>
      <c r="L26" s="54"/>
      <c r="M26" s="27">
        <f>'[2]USSM 29'!H25</f>
        <v>0</v>
      </c>
      <c r="N26" s="27"/>
      <c r="O26" s="54">
        <f>'[2]USSM 29'!I25</f>
        <v>0</v>
      </c>
      <c r="P26" s="54"/>
      <c r="Q26" s="27">
        <f>'[2]USSM 29'!J25</f>
        <v>0</v>
      </c>
      <c r="R26" s="27"/>
      <c r="S26" s="54">
        <f>'[2]USSM 29'!K25</f>
        <v>0</v>
      </c>
      <c r="T26" s="54"/>
      <c r="U26" s="27">
        <f>'[2]USSM 29'!L25</f>
        <v>0</v>
      </c>
      <c r="V26" s="27"/>
      <c r="W26" s="54">
        <f>'[2]USSM 29'!M25</f>
        <v>0</v>
      </c>
      <c r="X26" s="54"/>
      <c r="Y26" s="27">
        <f>'[2]USSM 29'!N25</f>
        <v>0</v>
      </c>
      <c r="Z26" s="27"/>
      <c r="AA26" s="54">
        <f>'[2]USSM 29'!O25</f>
        <v>0</v>
      </c>
      <c r="AB26" s="54"/>
      <c r="AC26" s="27">
        <f>'[2]USSM 29'!P25</f>
        <v>0</v>
      </c>
      <c r="AD26" s="27"/>
      <c r="AE26" s="54">
        <f>'[2]USSM 29'!Q25</f>
        <v>0</v>
      </c>
      <c r="AF26" s="54"/>
      <c r="AG26" s="27">
        <f>'[2]USSM 29'!R25</f>
        <v>0</v>
      </c>
      <c r="AH26" s="27"/>
      <c r="AI26" s="54">
        <f>'[2]USSM 29'!S25</f>
        <v>0</v>
      </c>
      <c r="AJ26" s="54"/>
      <c r="AK26" s="27">
        <f>'[2]USSM 29'!T25</f>
        <v>0</v>
      </c>
      <c r="AL26" s="27"/>
      <c r="AM26" s="54">
        <f>'[2]USSM 29'!U25</f>
        <v>0</v>
      </c>
      <c r="AN26" s="54"/>
      <c r="AO26" s="27">
        <f>'[2]USSM 29'!V25</f>
        <v>0</v>
      </c>
      <c r="AP26" s="27"/>
      <c r="AQ26" s="54">
        <f>'[2]USSM 29'!W25</f>
        <v>0</v>
      </c>
      <c r="AR26" s="54"/>
      <c r="AS26" s="27">
        <f>'[2]USSM 29'!X25</f>
        <v>0</v>
      </c>
      <c r="AT26" s="27"/>
      <c r="AU26" s="54">
        <f>'[2]USSM 29'!Y25</f>
        <v>0</v>
      </c>
      <c r="AV26" s="54"/>
      <c r="AW26" s="27">
        <f>'[2]USSM 29'!Z25</f>
        <v>0</v>
      </c>
      <c r="AX26" s="27"/>
      <c r="AY26" s="54">
        <f>'[2]USSM 29'!AA25</f>
        <v>0</v>
      </c>
      <c r="AZ26" s="54"/>
      <c r="BA26" s="27">
        <f>'[2]USSM 29'!AB25</f>
        <v>0</v>
      </c>
      <c r="BB26" s="27"/>
      <c r="BC26" s="54">
        <f>'[2]USSM 29'!AC25</f>
        <v>0</v>
      </c>
      <c r="BD26" s="54"/>
      <c r="BE26" s="27">
        <f>'[2]USSM 29'!AD25</f>
        <v>0</v>
      </c>
      <c r="BF26" s="27"/>
      <c r="BG26" s="54">
        <f>'[2]USSM 29'!AE25</f>
        <v>0</v>
      </c>
      <c r="BH26" s="54"/>
      <c r="BI26" s="12"/>
      <c r="BJ26" s="86">
        <f t="shared" ref="BJ26:BJ33" si="22">C26+E26+G26+I26+K26+M26+O26+Q26+S26+U26+W26+Y26+AA26+AC26+AE26+AG26+AI26+AK26+AM26+AO26+AQ26+AS26+AU26+AW26+AY26+BA26+BC26+BE26+BG26</f>
        <v>0</v>
      </c>
      <c r="BK26" s="86">
        <f t="shared" ref="BK26:BK33" si="23">D26+F26+H26+J26+L26+N26+P26+R26+T26+V26+X26+Z26+AB26+AD26+AF26+AH26+AJ26+AL26+AN26+AP26+AR26+AT26+AV26+AX26+AZ26+BB26+BD26+BF26+BH26</f>
        <v>0</v>
      </c>
    </row>
    <row r="27" spans="1:63" x14ac:dyDescent="0.3">
      <c r="A27" s="11" t="str">
        <f>'[1]AREE SECONDA - PRIMA'!A10</f>
        <v>Assistente di area pedagogica</v>
      </c>
      <c r="B27" s="11"/>
      <c r="C27" s="54">
        <f>'[2]USSM 29'!C26</f>
        <v>0</v>
      </c>
      <c r="D27" s="54"/>
      <c r="E27" s="27">
        <f>'[2]USSM 29'!D26</f>
        <v>0</v>
      </c>
      <c r="F27" s="27"/>
      <c r="G27" s="54">
        <f>'[2]USSM 29'!E26</f>
        <v>0</v>
      </c>
      <c r="H27" s="54"/>
      <c r="I27" s="27">
        <f>'[2]USSM 29'!F26</f>
        <v>0</v>
      </c>
      <c r="J27" s="27"/>
      <c r="K27" s="54">
        <f>'[2]USSM 29'!G26</f>
        <v>1</v>
      </c>
      <c r="L27" s="54">
        <v>1</v>
      </c>
      <c r="M27" s="27">
        <f>'[2]USSM 29'!H26</f>
        <v>0</v>
      </c>
      <c r="N27" s="27"/>
      <c r="O27" s="54">
        <f>'[2]USSM 29'!I26</f>
        <v>0</v>
      </c>
      <c r="P27" s="54"/>
      <c r="Q27" s="27">
        <f>'[2]USSM 29'!J26</f>
        <v>0</v>
      </c>
      <c r="R27" s="27"/>
      <c r="S27" s="54">
        <f>'[2]USSM 29'!K26</f>
        <v>1</v>
      </c>
      <c r="T27" s="54"/>
      <c r="U27" s="27">
        <f>'[2]USSM 29'!L26</f>
        <v>1</v>
      </c>
      <c r="V27" s="27">
        <v>1</v>
      </c>
      <c r="W27" s="54">
        <f>'[2]USSM 29'!M26</f>
        <v>0</v>
      </c>
      <c r="X27" s="54"/>
      <c r="Y27" s="27">
        <f>'[2]USSM 29'!N26</f>
        <v>1</v>
      </c>
      <c r="Z27" s="27">
        <v>1</v>
      </c>
      <c r="AA27" s="54">
        <f>'[2]USSM 29'!O26</f>
        <v>2</v>
      </c>
      <c r="AB27" s="54">
        <v>2</v>
      </c>
      <c r="AC27" s="27">
        <f>'[2]USSM 29'!P26</f>
        <v>0</v>
      </c>
      <c r="AD27" s="27"/>
      <c r="AE27" s="54">
        <f>'[2]USSM 29'!Q26</f>
        <v>0</v>
      </c>
      <c r="AF27" s="54"/>
      <c r="AG27" s="27">
        <f>'[2]USSM 29'!R26</f>
        <v>0</v>
      </c>
      <c r="AH27" s="27"/>
      <c r="AI27" s="54">
        <f>'[2]USSM 29'!S26</f>
        <v>0</v>
      </c>
      <c r="AJ27" s="54"/>
      <c r="AK27" s="27">
        <f>'[2]USSM 29'!T26</f>
        <v>1</v>
      </c>
      <c r="AL27" s="27"/>
      <c r="AM27" s="54">
        <f>'[2]USSM 29'!U26</f>
        <v>2</v>
      </c>
      <c r="AN27" s="54">
        <v>2</v>
      </c>
      <c r="AO27" s="27">
        <f>'[2]USSM 29'!V26</f>
        <v>2</v>
      </c>
      <c r="AP27" s="27"/>
      <c r="AQ27" s="54">
        <f>'[2]USSM 29'!W26</f>
        <v>1</v>
      </c>
      <c r="AR27" s="54"/>
      <c r="AS27" s="27">
        <f>'[2]USSM 29'!X26</f>
        <v>0</v>
      </c>
      <c r="AT27" s="27"/>
      <c r="AU27" s="54">
        <f>'[2]USSM 29'!Y26</f>
        <v>0</v>
      </c>
      <c r="AV27" s="54"/>
      <c r="AW27" s="27">
        <f>'[2]USSM 29'!Z26</f>
        <v>2</v>
      </c>
      <c r="AX27" s="27">
        <v>1</v>
      </c>
      <c r="AY27" s="54">
        <f>'[2]USSM 29'!AA26</f>
        <v>3</v>
      </c>
      <c r="AZ27" s="54"/>
      <c r="BA27" s="27">
        <f>'[2]USSM 29'!AB26</f>
        <v>2</v>
      </c>
      <c r="BB27" s="27"/>
      <c r="BC27" s="54">
        <f>'[2]USSM 29'!AC26</f>
        <v>1</v>
      </c>
      <c r="BD27" s="54">
        <v>1</v>
      </c>
      <c r="BE27" s="27">
        <f>'[2]USSM 29'!AD26</f>
        <v>0</v>
      </c>
      <c r="BF27" s="27"/>
      <c r="BG27" s="54">
        <f>'[2]USSM 29'!AE26</f>
        <v>1</v>
      </c>
      <c r="BH27" s="54">
        <v>1</v>
      </c>
      <c r="BI27" s="12">
        <f t="shared" ref="BI27:BI33" si="24">SUM(C27:BG27)</f>
        <v>30</v>
      </c>
      <c r="BJ27" s="86">
        <f t="shared" si="22"/>
        <v>21</v>
      </c>
      <c r="BK27" s="86">
        <f t="shared" si="23"/>
        <v>10</v>
      </c>
    </row>
    <row r="28" spans="1:63" x14ac:dyDescent="0.3">
      <c r="A28" s="11" t="str">
        <f>'[1]AREE SECONDA - PRIMA'!A11</f>
        <v>Contabile</v>
      </c>
      <c r="B28" s="11"/>
      <c r="C28" s="54">
        <f>'[2]USSM 29'!C27</f>
        <v>0</v>
      </c>
      <c r="D28" s="54"/>
      <c r="E28" s="27">
        <f>'[2]USSM 29'!D27</f>
        <v>0</v>
      </c>
      <c r="F28" s="27"/>
      <c r="G28" s="54">
        <f>'[2]USSM 29'!E27</f>
        <v>0</v>
      </c>
      <c r="H28" s="54"/>
      <c r="I28" s="27">
        <f>'[2]USSM 29'!F27</f>
        <v>0</v>
      </c>
      <c r="J28" s="27"/>
      <c r="K28" s="54">
        <f>'[2]USSM 29'!G27</f>
        <v>0</v>
      </c>
      <c r="L28" s="54"/>
      <c r="M28" s="27">
        <f>'[2]USSM 29'!H27</f>
        <v>1</v>
      </c>
      <c r="N28" s="27">
        <v>1</v>
      </c>
      <c r="O28" s="54">
        <f>'[2]USSM 29'!I27</f>
        <v>0</v>
      </c>
      <c r="P28" s="54">
        <v>1</v>
      </c>
      <c r="Q28" s="27">
        <f>'[2]USSM 29'!J27</f>
        <v>0</v>
      </c>
      <c r="R28" s="27"/>
      <c r="S28" s="54">
        <f>'[2]USSM 29'!K27</f>
        <v>0</v>
      </c>
      <c r="T28" s="54">
        <v>1</v>
      </c>
      <c r="U28" s="27">
        <f>'[2]USSM 29'!L27</f>
        <v>0</v>
      </c>
      <c r="V28" s="27">
        <v>1</v>
      </c>
      <c r="W28" s="54">
        <f>'[2]USSM 29'!M27</f>
        <v>0</v>
      </c>
      <c r="X28" s="54"/>
      <c r="Y28" s="27">
        <f>'[2]USSM 29'!N27</f>
        <v>0</v>
      </c>
      <c r="Z28" s="27"/>
      <c r="AA28" s="54">
        <f>'[2]USSM 29'!O27</f>
        <v>1</v>
      </c>
      <c r="AB28" s="54">
        <v>1</v>
      </c>
      <c r="AC28" s="27">
        <f>'[2]USSM 29'!P27</f>
        <v>0</v>
      </c>
      <c r="AD28" s="27"/>
      <c r="AE28" s="54">
        <f>'[2]USSM 29'!Q27</f>
        <v>2</v>
      </c>
      <c r="AF28" s="54">
        <v>2</v>
      </c>
      <c r="AG28" s="27">
        <f>'[2]USSM 29'!R27</f>
        <v>1</v>
      </c>
      <c r="AH28" s="27">
        <v>2</v>
      </c>
      <c r="AI28" s="54">
        <f>'[2]USSM 29'!S27</f>
        <v>1</v>
      </c>
      <c r="AJ28" s="54">
        <v>1</v>
      </c>
      <c r="AK28" s="27">
        <f>'[2]USSM 29'!T27</f>
        <v>0</v>
      </c>
      <c r="AL28" s="27"/>
      <c r="AM28" s="54">
        <f>'[2]USSM 29'!U27</f>
        <v>1</v>
      </c>
      <c r="AN28" s="54">
        <v>2</v>
      </c>
      <c r="AO28" s="27">
        <f>'[2]USSM 29'!V27</f>
        <v>1</v>
      </c>
      <c r="AP28" s="27">
        <v>1</v>
      </c>
      <c r="AQ28" s="54">
        <f>'[2]USSM 29'!W27</f>
        <v>3</v>
      </c>
      <c r="AR28" s="54">
        <v>3</v>
      </c>
      <c r="AS28" s="27">
        <f>'[2]USSM 29'!X27</f>
        <v>2</v>
      </c>
      <c r="AT28" s="27">
        <v>2</v>
      </c>
      <c r="AU28" s="54">
        <f>'[2]USSM 29'!Y27</f>
        <v>0</v>
      </c>
      <c r="AV28" s="54"/>
      <c r="AW28" s="27">
        <f>'[2]USSM 29'!Z27</f>
        <v>1</v>
      </c>
      <c r="AX28" s="27">
        <v>2</v>
      </c>
      <c r="AY28" s="54">
        <f>'[2]USSM 29'!AA27</f>
        <v>1</v>
      </c>
      <c r="AZ28" s="54">
        <v>1</v>
      </c>
      <c r="BA28" s="27">
        <f>'[2]USSM 29'!AB27</f>
        <v>0</v>
      </c>
      <c r="BB28" s="27">
        <v>1</v>
      </c>
      <c r="BC28" s="54">
        <f>'[2]USSM 29'!AC27</f>
        <v>2</v>
      </c>
      <c r="BD28" s="54">
        <v>1</v>
      </c>
      <c r="BE28" s="27">
        <f>'[2]USSM 29'!AD27</f>
        <v>0</v>
      </c>
      <c r="BF28" s="27"/>
      <c r="BG28" s="54">
        <f>'[2]USSM 29'!AE27</f>
        <v>0</v>
      </c>
      <c r="BH28" s="54"/>
      <c r="BI28" s="12">
        <f t="shared" si="24"/>
        <v>40</v>
      </c>
      <c r="BJ28" s="86">
        <f t="shared" si="22"/>
        <v>17</v>
      </c>
      <c r="BK28" s="86">
        <f t="shared" si="23"/>
        <v>23</v>
      </c>
    </row>
    <row r="29" spans="1:63" x14ac:dyDescent="0.3">
      <c r="A29" s="11" t="str">
        <f>'[1]AREE SECONDA - PRIMA'!A12</f>
        <v>Assistente amministrativo</v>
      </c>
      <c r="B29" s="11"/>
      <c r="C29" s="54">
        <f>'[2]USSM 29'!C28</f>
        <v>1</v>
      </c>
      <c r="D29" s="54">
        <v>1</v>
      </c>
      <c r="E29" s="27">
        <f>'[2]USSM 29'!D28</f>
        <v>1</v>
      </c>
      <c r="F29" s="27">
        <v>1</v>
      </c>
      <c r="G29" s="54">
        <f>'[2]USSM 29'!E28</f>
        <v>2</v>
      </c>
      <c r="H29" s="54">
        <v>1</v>
      </c>
      <c r="I29" s="27">
        <f>'[2]USSM 29'!F28</f>
        <v>1</v>
      </c>
      <c r="J29" s="27">
        <v>1</v>
      </c>
      <c r="K29" s="54">
        <f>'[2]USSM 29'!G28</f>
        <v>2</v>
      </c>
      <c r="L29" s="54">
        <v>2</v>
      </c>
      <c r="M29" s="27">
        <f>'[2]USSM 29'!H28</f>
        <v>0</v>
      </c>
      <c r="N29" s="27"/>
      <c r="O29" s="54">
        <f>'[2]USSM 29'!I28</f>
        <v>0</v>
      </c>
      <c r="P29" s="54"/>
      <c r="Q29" s="27">
        <f>'[2]USSM 29'!J28</f>
        <v>0</v>
      </c>
      <c r="R29" s="27"/>
      <c r="S29" s="54">
        <f>'[2]USSM 29'!K28</f>
        <v>1</v>
      </c>
      <c r="T29" s="54">
        <v>2</v>
      </c>
      <c r="U29" s="27">
        <f>'[2]USSM 29'!L28</f>
        <v>0</v>
      </c>
      <c r="V29" s="27"/>
      <c r="W29" s="54">
        <f>'[2]USSM 29'!M28</f>
        <v>1</v>
      </c>
      <c r="X29" s="54">
        <v>1</v>
      </c>
      <c r="Y29" s="27">
        <f>'[2]USSM 29'!N28</f>
        <v>0</v>
      </c>
      <c r="Z29" s="27"/>
      <c r="AA29" s="54">
        <f>'[2]USSM 29'!O28</f>
        <v>1</v>
      </c>
      <c r="AB29" s="54">
        <v>1</v>
      </c>
      <c r="AC29" s="27">
        <f>'[2]USSM 29'!P28</f>
        <v>2</v>
      </c>
      <c r="AD29" s="27">
        <v>2</v>
      </c>
      <c r="AE29" s="54">
        <f>'[2]USSM 29'!Q28</f>
        <v>0</v>
      </c>
      <c r="AF29" s="54"/>
      <c r="AG29" s="27">
        <f>'[2]USSM 29'!R28</f>
        <v>2</v>
      </c>
      <c r="AH29" s="27"/>
      <c r="AI29" s="54">
        <f>'[2]USSM 29'!S28</f>
        <v>0</v>
      </c>
      <c r="AJ29" s="54"/>
      <c r="AK29" s="27">
        <f>'[2]USSM 29'!T28</f>
        <v>2</v>
      </c>
      <c r="AL29" s="27">
        <v>2</v>
      </c>
      <c r="AM29" s="54">
        <f>'[2]USSM 29'!U28</f>
        <v>4</v>
      </c>
      <c r="AN29" s="54">
        <v>5</v>
      </c>
      <c r="AO29" s="27">
        <f>'[2]USSM 29'!V28</f>
        <v>5</v>
      </c>
      <c r="AP29" s="27">
        <v>5</v>
      </c>
      <c r="AQ29" s="54">
        <f>'[2]USSM 29'!W28</f>
        <v>0</v>
      </c>
      <c r="AR29" s="54"/>
      <c r="AS29" s="27">
        <f>'[2]USSM 29'!X28</f>
        <v>0</v>
      </c>
      <c r="AT29" s="27"/>
      <c r="AU29" s="54">
        <f>'[2]USSM 29'!Y28</f>
        <v>2</v>
      </c>
      <c r="AV29" s="54">
        <v>1</v>
      </c>
      <c r="AW29" s="27">
        <f>'[2]USSM 29'!Z28</f>
        <v>0</v>
      </c>
      <c r="AX29" s="27"/>
      <c r="AY29" s="54">
        <f>'[2]USSM 29'!AA28</f>
        <v>1</v>
      </c>
      <c r="AZ29" s="54">
        <v>1</v>
      </c>
      <c r="BA29" s="27">
        <f>'[2]USSM 29'!AB28</f>
        <v>1</v>
      </c>
      <c r="BB29" s="27">
        <v>1</v>
      </c>
      <c r="BC29" s="54">
        <f>'[2]USSM 29'!AC28</f>
        <v>1</v>
      </c>
      <c r="BD29" s="54">
        <v>1</v>
      </c>
      <c r="BE29" s="27">
        <f>'[2]USSM 29'!AD28</f>
        <v>2</v>
      </c>
      <c r="BF29" s="27">
        <v>1</v>
      </c>
      <c r="BG29" s="54">
        <f>'[2]USSM 29'!AE28</f>
        <v>3</v>
      </c>
      <c r="BH29" s="54">
        <v>3</v>
      </c>
      <c r="BI29" s="12">
        <f>SUM(C29:BH29)</f>
        <v>67</v>
      </c>
      <c r="BJ29" s="86">
        <f t="shared" si="22"/>
        <v>35</v>
      </c>
      <c r="BK29" s="86">
        <f t="shared" si="23"/>
        <v>32</v>
      </c>
    </row>
    <row r="30" spans="1:63" x14ac:dyDescent="0.3">
      <c r="A30" s="11" t="str">
        <f>'[1]AREE SECONDA - PRIMA'!A13</f>
        <v>Assistente tecnico</v>
      </c>
      <c r="B30" s="11"/>
      <c r="C30" s="54">
        <f>'[2]USSM 29'!C29</f>
        <v>0</v>
      </c>
      <c r="D30" s="54"/>
      <c r="E30" s="27">
        <f>'[2]USSM 29'!D29</f>
        <v>0</v>
      </c>
      <c r="F30" s="27"/>
      <c r="G30" s="54">
        <f>'[2]USSM 29'!E29</f>
        <v>0</v>
      </c>
      <c r="H30" s="54"/>
      <c r="I30" s="27">
        <f>'[2]USSM 29'!F29</f>
        <v>0</v>
      </c>
      <c r="J30" s="27"/>
      <c r="K30" s="54">
        <f>'[2]USSM 29'!G29</f>
        <v>0</v>
      </c>
      <c r="L30" s="54"/>
      <c r="M30" s="27">
        <f>'[2]USSM 29'!H29</f>
        <v>0</v>
      </c>
      <c r="N30" s="27"/>
      <c r="O30" s="54">
        <f>'[2]USSM 29'!I29</f>
        <v>0</v>
      </c>
      <c r="P30" s="54"/>
      <c r="Q30" s="27">
        <f>'[2]USSM 29'!J29</f>
        <v>0</v>
      </c>
      <c r="R30" s="27"/>
      <c r="S30" s="54">
        <f>'[2]USSM 29'!K29</f>
        <v>0</v>
      </c>
      <c r="T30" s="54"/>
      <c r="U30" s="27">
        <f>'[2]USSM 29'!L29</f>
        <v>0</v>
      </c>
      <c r="V30" s="27"/>
      <c r="W30" s="54">
        <f>'[2]USSM 29'!M29</f>
        <v>0</v>
      </c>
      <c r="X30" s="54"/>
      <c r="Y30" s="27">
        <f>'[2]USSM 29'!N29</f>
        <v>0</v>
      </c>
      <c r="Z30" s="27"/>
      <c r="AA30" s="54">
        <f>'[2]USSM 29'!O29</f>
        <v>0</v>
      </c>
      <c r="AB30" s="54"/>
      <c r="AC30" s="27">
        <f>'[2]USSM 29'!P29</f>
        <v>0</v>
      </c>
      <c r="AD30" s="27"/>
      <c r="AE30" s="54">
        <f>'[2]USSM 29'!Q29</f>
        <v>0</v>
      </c>
      <c r="AF30" s="54"/>
      <c r="AG30" s="27">
        <f>'[2]USSM 29'!R29</f>
        <v>0</v>
      </c>
      <c r="AH30" s="27"/>
      <c r="AI30" s="54">
        <f>'[2]USSM 29'!S29</f>
        <v>0</v>
      </c>
      <c r="AJ30" s="54"/>
      <c r="AK30" s="27">
        <f>'[2]USSM 29'!T29</f>
        <v>0</v>
      </c>
      <c r="AL30" s="27"/>
      <c r="AM30" s="54">
        <f>'[2]USSM 29'!U29</f>
        <v>0</v>
      </c>
      <c r="AN30" s="54"/>
      <c r="AO30" s="27">
        <f>'[2]USSM 29'!V29</f>
        <v>0</v>
      </c>
      <c r="AP30" s="27"/>
      <c r="AQ30" s="54">
        <f>'[2]USSM 29'!W29</f>
        <v>0</v>
      </c>
      <c r="AR30" s="54"/>
      <c r="AS30" s="27">
        <f>'[2]USSM 29'!X29</f>
        <v>0</v>
      </c>
      <c r="AT30" s="27"/>
      <c r="AU30" s="54">
        <f>'[2]USSM 29'!Y29</f>
        <v>0</v>
      </c>
      <c r="AV30" s="54"/>
      <c r="AW30" s="27">
        <f>'[2]USSM 29'!Z29</f>
        <v>0</v>
      </c>
      <c r="AX30" s="27"/>
      <c r="AY30" s="54">
        <f>'[2]USSM 29'!AA29</f>
        <v>0</v>
      </c>
      <c r="AZ30" s="54"/>
      <c r="BA30" s="27">
        <f>'[2]USSM 29'!AB29</f>
        <v>0</v>
      </c>
      <c r="BB30" s="27"/>
      <c r="BC30" s="54">
        <f>'[2]USSM 29'!AC29</f>
        <v>0</v>
      </c>
      <c r="BD30" s="54"/>
      <c r="BE30" s="27">
        <f>'[2]USSM 29'!AD29</f>
        <v>0</v>
      </c>
      <c r="BF30" s="27"/>
      <c r="BG30" s="54">
        <f>'[2]USSM 29'!AE29</f>
        <v>0</v>
      </c>
      <c r="BH30" s="54"/>
      <c r="BI30" s="12">
        <f t="shared" si="24"/>
        <v>0</v>
      </c>
      <c r="BJ30" s="86">
        <f t="shared" si="22"/>
        <v>0</v>
      </c>
      <c r="BK30" s="86">
        <f t="shared" si="23"/>
        <v>0</v>
      </c>
    </row>
    <row r="31" spans="1:63" x14ac:dyDescent="0.3">
      <c r="A31" s="11" t="str">
        <f>'[1]AREE SECONDA - PRIMA'!A14</f>
        <v>Assistente informatico</v>
      </c>
      <c r="B31" s="11"/>
      <c r="C31" s="54">
        <f>'[2]USSM 29'!C30</f>
        <v>1</v>
      </c>
      <c r="D31" s="54"/>
      <c r="E31" s="27">
        <f>'[2]USSM 29'!D30</f>
        <v>0</v>
      </c>
      <c r="F31" s="27"/>
      <c r="G31" s="54">
        <f>'[2]USSM 29'!E30</f>
        <v>0</v>
      </c>
      <c r="H31" s="54"/>
      <c r="I31" s="27">
        <f>'[2]USSM 29'!F30</f>
        <v>0</v>
      </c>
      <c r="J31" s="27"/>
      <c r="K31" s="54">
        <f>'[2]USSM 29'!G30</f>
        <v>0</v>
      </c>
      <c r="L31" s="54"/>
      <c r="M31" s="27">
        <f>'[2]USSM 29'!H30</f>
        <v>0</v>
      </c>
      <c r="N31" s="27"/>
      <c r="O31" s="54">
        <f>'[2]USSM 29'!I30</f>
        <v>0</v>
      </c>
      <c r="P31" s="54"/>
      <c r="Q31" s="27">
        <f>'[2]USSM 29'!J30</f>
        <v>0</v>
      </c>
      <c r="R31" s="27"/>
      <c r="S31" s="54">
        <f>'[2]USSM 29'!K30</f>
        <v>0</v>
      </c>
      <c r="T31" s="54"/>
      <c r="U31" s="27">
        <f>'[2]USSM 29'!L30</f>
        <v>0</v>
      </c>
      <c r="V31" s="27"/>
      <c r="W31" s="54">
        <f>'[2]USSM 29'!M30</f>
        <v>0</v>
      </c>
      <c r="X31" s="54"/>
      <c r="Y31" s="27">
        <f>'[2]USSM 29'!N30</f>
        <v>0</v>
      </c>
      <c r="Z31" s="27"/>
      <c r="AA31" s="54">
        <f>'[2]USSM 29'!O30</f>
        <v>0</v>
      </c>
      <c r="AB31" s="54"/>
      <c r="AC31" s="27">
        <f>'[2]USSM 29'!P30</f>
        <v>0</v>
      </c>
      <c r="AD31" s="27"/>
      <c r="AE31" s="54">
        <f>'[2]USSM 29'!Q30</f>
        <v>0</v>
      </c>
      <c r="AF31" s="54"/>
      <c r="AG31" s="27">
        <f>'[2]USSM 29'!R30</f>
        <v>0</v>
      </c>
      <c r="AH31" s="27"/>
      <c r="AI31" s="54">
        <f>'[2]USSM 29'!S30</f>
        <v>0</v>
      </c>
      <c r="AJ31" s="54"/>
      <c r="AK31" s="27">
        <f>'[2]USSM 29'!T30</f>
        <v>0</v>
      </c>
      <c r="AL31" s="27"/>
      <c r="AM31" s="54">
        <f>'[2]USSM 29'!U30</f>
        <v>0</v>
      </c>
      <c r="AN31" s="54"/>
      <c r="AO31" s="27">
        <f>'[2]USSM 29'!V30</f>
        <v>0</v>
      </c>
      <c r="AP31" s="27"/>
      <c r="AQ31" s="54">
        <f>'[2]USSM 29'!W30</f>
        <v>0</v>
      </c>
      <c r="AR31" s="54"/>
      <c r="AS31" s="27">
        <f>'[2]USSM 29'!X30</f>
        <v>0</v>
      </c>
      <c r="AT31" s="27"/>
      <c r="AU31" s="54">
        <f>'[2]USSM 29'!Y30</f>
        <v>0</v>
      </c>
      <c r="AV31" s="54"/>
      <c r="AW31" s="27">
        <f>'[2]USSM 29'!Z30</f>
        <v>0</v>
      </c>
      <c r="AX31" s="27"/>
      <c r="AY31" s="54">
        <f>'[2]USSM 29'!AA30</f>
        <v>0</v>
      </c>
      <c r="AZ31" s="54"/>
      <c r="BA31" s="27">
        <f>'[2]USSM 29'!AB30</f>
        <v>0</v>
      </c>
      <c r="BB31" s="27"/>
      <c r="BC31" s="54">
        <f>'[2]USSM 29'!AC30</f>
        <v>0</v>
      </c>
      <c r="BD31" s="54"/>
      <c r="BE31" s="27">
        <f>'[2]USSM 29'!AD30</f>
        <v>0</v>
      </c>
      <c r="BF31" s="27"/>
      <c r="BG31" s="54">
        <f>'[2]USSM 29'!AE30</f>
        <v>0</v>
      </c>
      <c r="BH31" s="54"/>
      <c r="BI31" s="12">
        <f t="shared" si="24"/>
        <v>1</v>
      </c>
      <c r="BJ31" s="86">
        <f t="shared" si="22"/>
        <v>1</v>
      </c>
      <c r="BK31" s="86">
        <f t="shared" si="23"/>
        <v>0</v>
      </c>
    </row>
    <row r="32" spans="1:63" x14ac:dyDescent="0.3">
      <c r="A32" s="11" t="str">
        <f>'[1]AREE SECONDA - PRIMA'!A15</f>
        <v>Operatore</v>
      </c>
      <c r="B32" s="11"/>
      <c r="C32" s="54">
        <f>'[2]USSM 29'!C31</f>
        <v>0</v>
      </c>
      <c r="D32" s="54"/>
      <c r="E32" s="27">
        <f>'[2]USSM 29'!D31</f>
        <v>1</v>
      </c>
      <c r="F32" s="27"/>
      <c r="G32" s="54">
        <f>'[2]USSM 29'!E31</f>
        <v>0</v>
      </c>
      <c r="H32" s="54"/>
      <c r="I32" s="27">
        <f>'[2]USSM 29'!F31</f>
        <v>0</v>
      </c>
      <c r="J32" s="27"/>
      <c r="K32" s="54">
        <f>'[2]USSM 29'!G31</f>
        <v>0</v>
      </c>
      <c r="L32" s="54"/>
      <c r="M32" s="27">
        <f>'[2]USSM 29'!H31</f>
        <v>0</v>
      </c>
      <c r="N32" s="27"/>
      <c r="O32" s="54">
        <f>'[2]USSM 29'!I31</f>
        <v>0</v>
      </c>
      <c r="P32" s="54"/>
      <c r="Q32" s="27">
        <f>'[2]USSM 29'!J31</f>
        <v>1</v>
      </c>
      <c r="R32" s="27">
        <v>1</v>
      </c>
      <c r="S32" s="54">
        <f>'[2]USSM 29'!K31</f>
        <v>1</v>
      </c>
      <c r="T32" s="54"/>
      <c r="U32" s="27">
        <f>'[2]USSM 29'!L31</f>
        <v>1</v>
      </c>
      <c r="V32" s="27">
        <v>1</v>
      </c>
      <c r="W32" s="54">
        <f>'[2]USSM 29'!M31</f>
        <v>0</v>
      </c>
      <c r="X32" s="54"/>
      <c r="Y32" s="27">
        <f>'[2]USSM 29'!N31</f>
        <v>2</v>
      </c>
      <c r="Z32" s="27">
        <v>3</v>
      </c>
      <c r="AA32" s="54">
        <f>'[2]USSM 29'!O31</f>
        <v>2</v>
      </c>
      <c r="AB32" s="54">
        <v>2</v>
      </c>
      <c r="AC32" s="27">
        <f>'[2]USSM 29'!P31</f>
        <v>1</v>
      </c>
      <c r="AD32" s="27">
        <v>1</v>
      </c>
      <c r="AE32" s="54">
        <f>'[2]USSM 29'!Q31</f>
        <v>1</v>
      </c>
      <c r="AF32" s="54">
        <v>1</v>
      </c>
      <c r="AG32" s="27">
        <f>'[2]USSM 29'!R31</f>
        <v>1</v>
      </c>
      <c r="AH32" s="27"/>
      <c r="AI32" s="54">
        <f>'[2]USSM 29'!S31</f>
        <v>1</v>
      </c>
      <c r="AJ32" s="54">
        <v>2</v>
      </c>
      <c r="AK32" s="27">
        <f>'[2]USSM 29'!T31</f>
        <v>1</v>
      </c>
      <c r="AL32" s="27">
        <v>1</v>
      </c>
      <c r="AM32" s="54">
        <f>'[2]USSM 29'!U31</f>
        <v>1</v>
      </c>
      <c r="AN32" s="54">
        <v>1</v>
      </c>
      <c r="AO32" s="27">
        <f>'[2]USSM 29'!V31</f>
        <v>4</v>
      </c>
      <c r="AP32" s="27">
        <v>4</v>
      </c>
      <c r="AQ32" s="54">
        <f>'[2]USSM 29'!W31</f>
        <v>5</v>
      </c>
      <c r="AR32" s="54">
        <v>6</v>
      </c>
      <c r="AS32" s="27">
        <f>'[2]USSM 29'!X31</f>
        <v>1</v>
      </c>
      <c r="AT32" s="27">
        <v>1</v>
      </c>
      <c r="AU32" s="54">
        <f>'[2]USSM 29'!Y31</f>
        <v>3</v>
      </c>
      <c r="AV32" s="54">
        <v>3</v>
      </c>
      <c r="AW32" s="27">
        <f>'[2]USSM 29'!Z31</f>
        <v>0</v>
      </c>
      <c r="AX32" s="27"/>
      <c r="AY32" s="54">
        <f>'[2]USSM 29'!AA31</f>
        <v>3</v>
      </c>
      <c r="AZ32" s="54">
        <v>3</v>
      </c>
      <c r="BA32" s="27">
        <f>'[2]USSM 29'!AB31</f>
        <v>3</v>
      </c>
      <c r="BB32" s="27">
        <v>4</v>
      </c>
      <c r="BC32" s="54">
        <f>'[2]USSM 29'!AC31</f>
        <v>7</v>
      </c>
      <c r="BD32" s="54">
        <v>5</v>
      </c>
      <c r="BE32" s="27">
        <f>'[2]USSM 29'!AD31</f>
        <v>6</v>
      </c>
      <c r="BF32" s="27">
        <v>4</v>
      </c>
      <c r="BG32" s="54">
        <f>'[2]USSM 29'!AE31</f>
        <v>1</v>
      </c>
      <c r="BH32" s="54">
        <v>1</v>
      </c>
      <c r="BI32" s="12">
        <f>SUM(C32:BH32)</f>
        <v>91</v>
      </c>
      <c r="BJ32" s="86">
        <f t="shared" si="22"/>
        <v>47</v>
      </c>
      <c r="BK32" s="86">
        <f t="shared" si="23"/>
        <v>44</v>
      </c>
    </row>
    <row r="33" spans="1:63" ht="16.2" thickBot="1" x14ac:dyDescent="0.35">
      <c r="A33" s="11" t="str">
        <f>'[1]AREE SECONDA - PRIMA'!A16</f>
        <v>Conducente di automezzi</v>
      </c>
      <c r="B33" s="11"/>
      <c r="C33" s="54">
        <f>'[2]USSM 29'!C32</f>
        <v>0</v>
      </c>
      <c r="D33" s="54"/>
      <c r="E33" s="27">
        <f>'[2]USSM 29'!D32</f>
        <v>0</v>
      </c>
      <c r="F33" s="27"/>
      <c r="G33" s="54">
        <f>'[2]USSM 29'!E32</f>
        <v>0</v>
      </c>
      <c r="H33" s="54"/>
      <c r="I33" s="27">
        <f>'[2]USSM 29'!F32</f>
        <v>0</v>
      </c>
      <c r="J33" s="27"/>
      <c r="K33" s="54">
        <f>'[2]USSM 29'!G32</f>
        <v>0</v>
      </c>
      <c r="L33" s="54"/>
      <c r="M33" s="27">
        <f>'[2]USSM 29'!H32</f>
        <v>0</v>
      </c>
      <c r="N33" s="27"/>
      <c r="O33" s="54">
        <f>'[2]USSM 29'!I32</f>
        <v>0</v>
      </c>
      <c r="P33" s="54"/>
      <c r="Q33" s="27">
        <f>'[2]USSM 29'!J32</f>
        <v>0</v>
      </c>
      <c r="R33" s="27"/>
      <c r="S33" s="54">
        <f>'[2]USSM 29'!K32</f>
        <v>0</v>
      </c>
      <c r="T33" s="54"/>
      <c r="U33" s="27">
        <f>'[2]USSM 29'!L32</f>
        <v>1</v>
      </c>
      <c r="V33" s="27">
        <v>1</v>
      </c>
      <c r="W33" s="54">
        <f>'[2]USSM 29'!M32</f>
        <v>0</v>
      </c>
      <c r="X33" s="54"/>
      <c r="Y33" s="27">
        <f>'[2]USSM 29'!N32</f>
        <v>1</v>
      </c>
      <c r="Z33" s="27">
        <v>1</v>
      </c>
      <c r="AA33" s="54">
        <f>'[2]USSM 29'!O32</f>
        <v>1</v>
      </c>
      <c r="AB33" s="54">
        <v>1</v>
      </c>
      <c r="AC33" s="27">
        <f>'[2]USSM 29'!P32</f>
        <v>0</v>
      </c>
      <c r="AD33" s="27"/>
      <c r="AE33" s="54">
        <f>'[2]USSM 29'!Q32</f>
        <v>0</v>
      </c>
      <c r="AF33" s="54"/>
      <c r="AG33" s="27">
        <f>'[2]USSM 29'!R32</f>
        <v>0</v>
      </c>
      <c r="AH33" s="27"/>
      <c r="AI33" s="54">
        <f>'[2]USSM 29'!S32</f>
        <v>1</v>
      </c>
      <c r="AJ33" s="54">
        <v>1</v>
      </c>
      <c r="AK33" s="27">
        <f>'[2]USSM 29'!T32</f>
        <v>2</v>
      </c>
      <c r="AL33" s="67">
        <v>3</v>
      </c>
      <c r="AM33" s="54">
        <f>'[2]USSM 29'!U32</f>
        <v>1</v>
      </c>
      <c r="AN33" s="54">
        <v>1</v>
      </c>
      <c r="AO33" s="27">
        <f>'[2]USSM 29'!V32</f>
        <v>0</v>
      </c>
      <c r="AP33" s="27"/>
      <c r="AQ33" s="54">
        <f>'[2]USSM 29'!W32</f>
        <v>0</v>
      </c>
      <c r="AR33" s="54"/>
      <c r="AS33" s="27">
        <f>'[2]USSM 29'!X32</f>
        <v>0</v>
      </c>
      <c r="AT33" s="27"/>
      <c r="AU33" s="54">
        <f>'[2]USSM 29'!Y32</f>
        <v>0</v>
      </c>
      <c r="AV33" s="54"/>
      <c r="AW33" s="27">
        <f>'[2]USSM 29'!Z32</f>
        <v>1</v>
      </c>
      <c r="AX33" s="27">
        <v>1</v>
      </c>
      <c r="AY33" s="54">
        <f>'[2]USSM 29'!AA32</f>
        <v>0</v>
      </c>
      <c r="AZ33" s="54"/>
      <c r="BA33" s="27">
        <f>'[2]USSM 29'!AB32</f>
        <v>0</v>
      </c>
      <c r="BB33" s="27"/>
      <c r="BC33" s="54">
        <f>'[2]USSM 29'!AC32</f>
        <v>1</v>
      </c>
      <c r="BD33" s="54">
        <v>1</v>
      </c>
      <c r="BE33" s="27">
        <f>'[2]USSM 29'!AD32</f>
        <v>0</v>
      </c>
      <c r="BF33" s="27"/>
      <c r="BG33" s="54">
        <f>'[2]USSM 29'!AE32</f>
        <v>0</v>
      </c>
      <c r="BH33" s="54"/>
      <c r="BI33" s="12">
        <f t="shared" si="24"/>
        <v>19</v>
      </c>
      <c r="BJ33" s="86">
        <f t="shared" si="22"/>
        <v>9</v>
      </c>
      <c r="BK33" s="86">
        <f t="shared" si="23"/>
        <v>10</v>
      </c>
    </row>
    <row r="34" spans="1:63" ht="20.399999999999999" customHeight="1" thickBot="1" x14ac:dyDescent="0.35">
      <c r="A34" s="110" t="s">
        <v>7</v>
      </c>
      <c r="B34" s="111"/>
      <c r="C34" s="66">
        <f>SUM(C27:C33)</f>
        <v>2</v>
      </c>
      <c r="D34" s="66">
        <f t="shared" ref="D34:BI34" si="25">SUM(D27:D33)</f>
        <v>1</v>
      </c>
      <c r="E34" s="58">
        <f t="shared" si="25"/>
        <v>2</v>
      </c>
      <c r="F34" s="58">
        <f t="shared" si="25"/>
        <v>1</v>
      </c>
      <c r="G34" s="66">
        <f t="shared" si="25"/>
        <v>2</v>
      </c>
      <c r="H34" s="66">
        <f t="shared" si="25"/>
        <v>1</v>
      </c>
      <c r="I34" s="58">
        <f t="shared" si="25"/>
        <v>1</v>
      </c>
      <c r="J34" s="58">
        <f t="shared" si="25"/>
        <v>1</v>
      </c>
      <c r="K34" s="66">
        <f t="shared" si="25"/>
        <v>3</v>
      </c>
      <c r="L34" s="66">
        <f t="shared" si="25"/>
        <v>3</v>
      </c>
      <c r="M34" s="58">
        <f t="shared" si="25"/>
        <v>1</v>
      </c>
      <c r="N34" s="58">
        <f t="shared" si="25"/>
        <v>1</v>
      </c>
      <c r="O34" s="66">
        <f t="shared" si="25"/>
        <v>0</v>
      </c>
      <c r="P34" s="66">
        <f t="shared" si="25"/>
        <v>1</v>
      </c>
      <c r="Q34" s="58">
        <f t="shared" si="25"/>
        <v>1</v>
      </c>
      <c r="R34" s="58">
        <f t="shared" si="25"/>
        <v>1</v>
      </c>
      <c r="S34" s="66">
        <f t="shared" si="25"/>
        <v>3</v>
      </c>
      <c r="T34" s="66">
        <f t="shared" si="25"/>
        <v>3</v>
      </c>
      <c r="U34" s="58">
        <f t="shared" si="25"/>
        <v>3</v>
      </c>
      <c r="V34" s="58">
        <f t="shared" si="25"/>
        <v>4</v>
      </c>
      <c r="W34" s="66">
        <f t="shared" si="25"/>
        <v>1</v>
      </c>
      <c r="X34" s="66">
        <f t="shared" si="25"/>
        <v>1</v>
      </c>
      <c r="Y34" s="58">
        <f t="shared" si="25"/>
        <v>4</v>
      </c>
      <c r="Z34" s="58">
        <f t="shared" si="25"/>
        <v>5</v>
      </c>
      <c r="AA34" s="66">
        <f t="shared" si="25"/>
        <v>7</v>
      </c>
      <c r="AB34" s="66">
        <f t="shared" si="25"/>
        <v>7</v>
      </c>
      <c r="AC34" s="58">
        <f t="shared" si="25"/>
        <v>3</v>
      </c>
      <c r="AD34" s="58">
        <f t="shared" si="25"/>
        <v>3</v>
      </c>
      <c r="AE34" s="66">
        <f t="shared" si="25"/>
        <v>3</v>
      </c>
      <c r="AF34" s="66">
        <f t="shared" si="25"/>
        <v>3</v>
      </c>
      <c r="AG34" s="58">
        <f t="shared" si="25"/>
        <v>4</v>
      </c>
      <c r="AH34" s="58">
        <f t="shared" si="25"/>
        <v>2</v>
      </c>
      <c r="AI34" s="66">
        <f t="shared" si="25"/>
        <v>3</v>
      </c>
      <c r="AJ34" s="66">
        <f t="shared" si="25"/>
        <v>4</v>
      </c>
      <c r="AK34" s="58">
        <f t="shared" si="25"/>
        <v>6</v>
      </c>
      <c r="AL34" s="58">
        <f t="shared" si="25"/>
        <v>6</v>
      </c>
      <c r="AM34" s="66">
        <f t="shared" si="25"/>
        <v>9</v>
      </c>
      <c r="AN34" s="66">
        <f t="shared" si="25"/>
        <v>11</v>
      </c>
      <c r="AO34" s="58">
        <f t="shared" si="25"/>
        <v>12</v>
      </c>
      <c r="AP34" s="58">
        <f t="shared" ref="AP34" si="26">SUM(AP27:AP33)</f>
        <v>10</v>
      </c>
      <c r="AQ34" s="66">
        <f t="shared" ref="AQ34" si="27">SUM(AQ27:AQ33)</f>
        <v>9</v>
      </c>
      <c r="AR34" s="66">
        <f t="shared" ref="AR34" si="28">SUM(AR27:AR33)</f>
        <v>9</v>
      </c>
      <c r="AS34" s="58">
        <f t="shared" ref="AS34" si="29">SUM(AS27:AS33)</f>
        <v>3</v>
      </c>
      <c r="AT34" s="58">
        <f t="shared" ref="AT34" si="30">SUM(AT27:AT33)</f>
        <v>3</v>
      </c>
      <c r="AU34" s="66">
        <f t="shared" ref="AU34:BH34" si="31">SUM(AU27:AU33)</f>
        <v>5</v>
      </c>
      <c r="AV34" s="66">
        <f t="shared" si="31"/>
        <v>4</v>
      </c>
      <c r="AW34" s="58">
        <f t="shared" si="25"/>
        <v>4</v>
      </c>
      <c r="AX34" s="58">
        <f t="shared" si="31"/>
        <v>4</v>
      </c>
      <c r="AY34" s="66">
        <f t="shared" si="25"/>
        <v>8</v>
      </c>
      <c r="AZ34" s="66">
        <f t="shared" si="31"/>
        <v>5</v>
      </c>
      <c r="BA34" s="58">
        <f t="shared" si="25"/>
        <v>6</v>
      </c>
      <c r="BB34" s="58">
        <f t="shared" si="31"/>
        <v>6</v>
      </c>
      <c r="BC34" s="66">
        <f t="shared" si="25"/>
        <v>12</v>
      </c>
      <c r="BD34" s="66">
        <f t="shared" si="31"/>
        <v>9</v>
      </c>
      <c r="BE34" s="58">
        <f t="shared" si="25"/>
        <v>8</v>
      </c>
      <c r="BF34" s="58">
        <f t="shared" si="31"/>
        <v>5</v>
      </c>
      <c r="BG34" s="66">
        <f t="shared" si="25"/>
        <v>5</v>
      </c>
      <c r="BH34" s="66">
        <f t="shared" si="31"/>
        <v>5</v>
      </c>
      <c r="BI34" s="10">
        <f t="shared" si="25"/>
        <v>248</v>
      </c>
      <c r="BJ34" s="87">
        <f t="shared" ref="BJ34:BK34" si="32">SUM(BJ27:BJ33)</f>
        <v>130</v>
      </c>
      <c r="BK34" s="87">
        <f t="shared" si="32"/>
        <v>119</v>
      </c>
    </row>
    <row r="35" spans="1:63" x14ac:dyDescent="0.3"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J35" s="61"/>
      <c r="BK35" s="61"/>
    </row>
    <row r="36" spans="1:63" x14ac:dyDescent="0.3">
      <c r="A36" s="23" t="s">
        <v>24</v>
      </c>
      <c r="B36" s="11"/>
      <c r="C36" s="48"/>
      <c r="D36" s="48"/>
      <c r="E36" s="53"/>
      <c r="F36" s="53"/>
      <c r="G36" s="48"/>
      <c r="H36" s="48"/>
      <c r="I36" s="53"/>
      <c r="J36" s="53"/>
      <c r="K36" s="54">
        <f>'[2]USSM 29'!G35</f>
        <v>0</v>
      </c>
      <c r="L36" s="48"/>
      <c r="M36" s="27">
        <f>'[2]USSM 29'!H35</f>
        <v>0</v>
      </c>
      <c r="N36" s="53"/>
      <c r="O36" s="54">
        <f>'[2]USSM 29'!I35</f>
        <v>0</v>
      </c>
      <c r="P36" s="48"/>
      <c r="Q36" s="27">
        <f>'[2]USSM 29'!J35</f>
        <v>0</v>
      </c>
      <c r="R36" s="53"/>
      <c r="S36" s="54">
        <f>'[2]USSM 29'!K35</f>
        <v>0</v>
      </c>
      <c r="T36" s="48"/>
      <c r="U36" s="27">
        <f>'[2]USSM 29'!L35</f>
        <v>0</v>
      </c>
      <c r="V36" s="53"/>
      <c r="W36" s="79"/>
      <c r="X36" s="79"/>
      <c r="Y36" s="53"/>
      <c r="Z36" s="53"/>
      <c r="AA36" s="48"/>
      <c r="AB36" s="48"/>
      <c r="AC36" s="27">
        <f>'[2]USSM 29'!P35</f>
        <v>0</v>
      </c>
      <c r="AD36" s="53"/>
      <c r="AE36" s="48"/>
      <c r="AF36" s="48"/>
      <c r="AG36" s="53"/>
      <c r="AH36" s="53"/>
      <c r="AI36" s="48"/>
      <c r="AJ36" s="48"/>
      <c r="AK36" s="53"/>
      <c r="AL36" s="53"/>
      <c r="AM36" s="48"/>
      <c r="AN36" s="48"/>
      <c r="AO36" s="53"/>
      <c r="AP36" s="53"/>
      <c r="AQ36" s="48"/>
      <c r="AR36" s="48"/>
      <c r="AS36" s="53"/>
      <c r="AT36" s="53"/>
      <c r="AU36" s="48"/>
      <c r="AV36" s="48"/>
      <c r="AW36" s="53"/>
      <c r="AX36" s="53"/>
      <c r="AY36" s="48"/>
      <c r="AZ36" s="48"/>
      <c r="BA36" s="53"/>
      <c r="BB36" s="53"/>
      <c r="BC36" s="48"/>
      <c r="BD36" s="48"/>
      <c r="BE36" s="53"/>
      <c r="BF36" s="53"/>
      <c r="BG36" s="48"/>
      <c r="BH36" s="48"/>
      <c r="BI36" s="11"/>
      <c r="BJ36" s="86">
        <f t="shared" ref="BJ36:BJ37" si="33">C36+E36+G36+I36+K36+M36+O36+Q36+S36+U36+W36+Y36+AA36+AC36+AE36+AG36+AI36+AK36+AM36+AO36+AQ36+AS36+AU36+AW36+AY36+BA36+BC36+BE36+BG36</f>
        <v>0</v>
      </c>
      <c r="BK36" s="86">
        <f t="shared" ref="BK36:BK37" si="34">D36+F36+H36+J36+L36+N36+P36+R36+T36+V36+X36+Z36+AB36+AD36+AF36+AH36+AJ36+AL36+AN36+AP36+AR36+AT36+AV36+AX36+AZ36+BB36+BD36+BF36+BH36</f>
        <v>0</v>
      </c>
    </row>
    <row r="37" spans="1:63" ht="16.2" thickBot="1" x14ac:dyDescent="0.35">
      <c r="A37" s="17" t="str">
        <f>'[1]AREE SECONDA - PRIMA'!A23</f>
        <v>Ausiliario</v>
      </c>
      <c r="B37" s="17"/>
      <c r="C37" s="48"/>
      <c r="D37" s="48"/>
      <c r="E37" s="53"/>
      <c r="F37" s="53"/>
      <c r="G37" s="54">
        <f>'[2]USSM 29'!E36</f>
        <v>1</v>
      </c>
      <c r="H37" s="48"/>
      <c r="I37" s="27">
        <f>'[2]USSM 29'!F36</f>
        <v>0</v>
      </c>
      <c r="J37" s="53"/>
      <c r="K37" s="54">
        <f>'[2]USSM 29'!G36</f>
        <v>0</v>
      </c>
      <c r="L37" s="48"/>
      <c r="M37" s="27">
        <f>'[2]USSM 29'!H36</f>
        <v>0</v>
      </c>
      <c r="N37" s="53"/>
      <c r="O37" s="54">
        <f>'[2]USSM 29'!I36</f>
        <v>0</v>
      </c>
      <c r="P37" s="48"/>
      <c r="Q37" s="27">
        <f>'[2]USSM 29'!J36</f>
        <v>0</v>
      </c>
      <c r="R37" s="53"/>
      <c r="S37" s="54">
        <f>'[2]USSM 29'!K36</f>
        <v>0</v>
      </c>
      <c r="T37" s="79">
        <v>1</v>
      </c>
      <c r="U37" s="27">
        <f>'[2]USSM 29'!L36</f>
        <v>0</v>
      </c>
      <c r="V37" s="53"/>
      <c r="W37" s="54">
        <f>'[2]USSM 29'!M36</f>
        <v>1</v>
      </c>
      <c r="X37" s="79">
        <v>1</v>
      </c>
      <c r="Y37" s="27">
        <f>'[2]USSM 29'!N36</f>
        <v>0</v>
      </c>
      <c r="Z37" s="53"/>
      <c r="AA37" s="54">
        <f>'[2]USSM 29'!O36</f>
        <v>2</v>
      </c>
      <c r="AB37" s="48"/>
      <c r="AC37" s="27">
        <f>'[2]USSM 29'!P36</f>
        <v>0</v>
      </c>
      <c r="AD37" s="53"/>
      <c r="AE37" s="54">
        <f>'[2]USSM 29'!Q36</f>
        <v>0</v>
      </c>
      <c r="AF37" s="48"/>
      <c r="AG37" s="27">
        <f>'[2]USSM 29'!R36</f>
        <v>0</v>
      </c>
      <c r="AH37" s="53"/>
      <c r="AI37" s="54">
        <f>'[2]USSM 29'!S36</f>
        <v>0</v>
      </c>
      <c r="AJ37" s="48"/>
      <c r="AK37" s="27">
        <f>'[2]USSM 29'!T36</f>
        <v>0</v>
      </c>
      <c r="AL37" s="53"/>
      <c r="AM37" s="54">
        <f>'[2]USSM 29'!U36</f>
        <v>0</v>
      </c>
      <c r="AN37" s="48"/>
      <c r="AO37" s="27">
        <f>'[2]USSM 29'!V36</f>
        <v>0</v>
      </c>
      <c r="AP37" s="53"/>
      <c r="AQ37" s="54">
        <f>'[2]USSM 29'!W36</f>
        <v>0</v>
      </c>
      <c r="AR37" s="48"/>
      <c r="AS37" s="27">
        <f>'[2]USSM 29'!X36</f>
        <v>0</v>
      </c>
      <c r="AT37" s="53"/>
      <c r="AU37" s="54">
        <f>'[2]USSM 29'!Y36</f>
        <v>0</v>
      </c>
      <c r="AV37" s="48"/>
      <c r="AW37" s="27">
        <f>'[2]USSM 29'!Z36</f>
        <v>0</v>
      </c>
      <c r="AX37" s="53"/>
      <c r="AY37" s="54">
        <f>'[2]USSM 29'!AA36</f>
        <v>0</v>
      </c>
      <c r="AZ37" s="48"/>
      <c r="BA37" s="27">
        <f>'[2]USSM 29'!AB36</f>
        <v>0</v>
      </c>
      <c r="BB37" s="53"/>
      <c r="BC37" s="54">
        <f>'[2]USSM 29'!AC36</f>
        <v>1</v>
      </c>
      <c r="BD37" s="49">
        <v>2</v>
      </c>
      <c r="BE37" s="27">
        <f>'[2]USSM 29'!AD36</f>
        <v>2</v>
      </c>
      <c r="BF37" s="27">
        <v>2</v>
      </c>
      <c r="BG37" s="54">
        <f>'[2]USSM 29'!AE36</f>
        <v>1</v>
      </c>
      <c r="BH37" s="49">
        <v>1</v>
      </c>
      <c r="BI37" s="11"/>
      <c r="BJ37" s="86">
        <f t="shared" si="33"/>
        <v>8</v>
      </c>
      <c r="BK37" s="86">
        <f t="shared" si="34"/>
        <v>7</v>
      </c>
    </row>
    <row r="38" spans="1:63" ht="19.2" customHeight="1" thickBot="1" x14ac:dyDescent="0.35">
      <c r="A38" s="114" t="s">
        <v>8</v>
      </c>
      <c r="B38" s="122"/>
      <c r="C38" s="54">
        <f>'[2]USSM 29'!C37</f>
        <v>0</v>
      </c>
      <c r="D38" s="66">
        <f t="shared" ref="D38:BI38" si="35">D37</f>
        <v>0</v>
      </c>
      <c r="E38" s="58">
        <f t="shared" si="35"/>
        <v>0</v>
      </c>
      <c r="F38" s="58">
        <f t="shared" si="35"/>
        <v>0</v>
      </c>
      <c r="G38" s="66">
        <f t="shared" si="35"/>
        <v>1</v>
      </c>
      <c r="H38" s="66">
        <f t="shared" si="35"/>
        <v>0</v>
      </c>
      <c r="I38" s="58">
        <f t="shared" si="35"/>
        <v>0</v>
      </c>
      <c r="J38" s="58">
        <f t="shared" si="35"/>
        <v>0</v>
      </c>
      <c r="K38" s="66">
        <f t="shared" si="35"/>
        <v>0</v>
      </c>
      <c r="L38" s="66">
        <f t="shared" si="35"/>
        <v>0</v>
      </c>
      <c r="M38" s="58">
        <f t="shared" si="35"/>
        <v>0</v>
      </c>
      <c r="N38" s="58">
        <f t="shared" si="35"/>
        <v>0</v>
      </c>
      <c r="O38" s="66">
        <f t="shared" si="35"/>
        <v>0</v>
      </c>
      <c r="P38" s="66">
        <f t="shared" si="35"/>
        <v>0</v>
      </c>
      <c r="Q38" s="58">
        <f t="shared" si="35"/>
        <v>0</v>
      </c>
      <c r="R38" s="58">
        <f t="shared" si="35"/>
        <v>0</v>
      </c>
      <c r="S38" s="66">
        <f t="shared" si="35"/>
        <v>0</v>
      </c>
      <c r="T38" s="66">
        <f t="shared" si="35"/>
        <v>1</v>
      </c>
      <c r="U38" s="58">
        <f t="shared" si="35"/>
        <v>0</v>
      </c>
      <c r="V38" s="58">
        <f t="shared" si="35"/>
        <v>0</v>
      </c>
      <c r="W38" s="66">
        <f t="shared" si="35"/>
        <v>1</v>
      </c>
      <c r="X38" s="66">
        <f t="shared" si="35"/>
        <v>1</v>
      </c>
      <c r="Y38" s="58">
        <f t="shared" si="35"/>
        <v>0</v>
      </c>
      <c r="Z38" s="58">
        <f t="shared" si="35"/>
        <v>0</v>
      </c>
      <c r="AA38" s="66">
        <f t="shared" si="35"/>
        <v>2</v>
      </c>
      <c r="AB38" s="66">
        <f t="shared" si="35"/>
        <v>0</v>
      </c>
      <c r="AC38" s="58">
        <f t="shared" si="35"/>
        <v>0</v>
      </c>
      <c r="AD38" s="58">
        <f t="shared" si="35"/>
        <v>0</v>
      </c>
      <c r="AE38" s="66">
        <f t="shared" si="35"/>
        <v>0</v>
      </c>
      <c r="AF38" s="66">
        <f t="shared" si="35"/>
        <v>0</v>
      </c>
      <c r="AG38" s="58">
        <f t="shared" si="35"/>
        <v>0</v>
      </c>
      <c r="AH38" s="58">
        <f t="shared" si="35"/>
        <v>0</v>
      </c>
      <c r="AI38" s="66">
        <f t="shared" si="35"/>
        <v>0</v>
      </c>
      <c r="AJ38" s="66">
        <f t="shared" si="35"/>
        <v>0</v>
      </c>
      <c r="AK38" s="58">
        <f t="shared" si="35"/>
        <v>0</v>
      </c>
      <c r="AL38" s="58">
        <f t="shared" si="35"/>
        <v>0</v>
      </c>
      <c r="AM38" s="66">
        <f t="shared" si="35"/>
        <v>0</v>
      </c>
      <c r="AN38" s="66">
        <f t="shared" si="35"/>
        <v>0</v>
      </c>
      <c r="AO38" s="58">
        <f t="shared" si="35"/>
        <v>0</v>
      </c>
      <c r="AP38" s="58">
        <f t="shared" ref="AP38" si="36">AP37</f>
        <v>0</v>
      </c>
      <c r="AQ38" s="66">
        <f t="shared" ref="AQ38" si="37">AQ37</f>
        <v>0</v>
      </c>
      <c r="AR38" s="66">
        <f t="shared" ref="AR38" si="38">AR37</f>
        <v>0</v>
      </c>
      <c r="AS38" s="58">
        <f t="shared" ref="AS38" si="39">AS37</f>
        <v>0</v>
      </c>
      <c r="AT38" s="58">
        <f t="shared" ref="AT38" si="40">AT37</f>
        <v>0</v>
      </c>
      <c r="AU38" s="66">
        <f t="shared" si="35"/>
        <v>0</v>
      </c>
      <c r="AV38" s="66">
        <f t="shared" si="35"/>
        <v>0</v>
      </c>
      <c r="AW38" s="58">
        <f t="shared" si="35"/>
        <v>0</v>
      </c>
      <c r="AX38" s="58">
        <f t="shared" si="35"/>
        <v>0</v>
      </c>
      <c r="AY38" s="66">
        <f t="shared" si="35"/>
        <v>0</v>
      </c>
      <c r="AZ38" s="66">
        <f t="shared" si="35"/>
        <v>0</v>
      </c>
      <c r="BA38" s="58">
        <f t="shared" si="35"/>
        <v>0</v>
      </c>
      <c r="BB38" s="58">
        <f t="shared" si="35"/>
        <v>0</v>
      </c>
      <c r="BC38" s="66">
        <f t="shared" si="35"/>
        <v>1</v>
      </c>
      <c r="BD38" s="66">
        <f t="shared" si="35"/>
        <v>2</v>
      </c>
      <c r="BE38" s="58">
        <f t="shared" si="35"/>
        <v>2</v>
      </c>
      <c r="BF38" s="58">
        <f t="shared" si="35"/>
        <v>2</v>
      </c>
      <c r="BG38" s="66">
        <f t="shared" si="35"/>
        <v>1</v>
      </c>
      <c r="BH38" s="66">
        <f t="shared" si="35"/>
        <v>1</v>
      </c>
      <c r="BI38" s="10">
        <f t="shared" si="35"/>
        <v>0</v>
      </c>
      <c r="BJ38" s="87">
        <f t="shared" ref="BJ38:BK38" si="41">BJ37</f>
        <v>8</v>
      </c>
      <c r="BK38" s="87">
        <f t="shared" si="41"/>
        <v>7</v>
      </c>
    </row>
    <row r="39" spans="1:63" x14ac:dyDescent="0.3"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J39" s="61"/>
      <c r="BK39" s="61"/>
    </row>
    <row r="40" spans="1:63" s="3" customFormat="1" ht="13.5" customHeight="1" thickBot="1" x14ac:dyDescent="0.35">
      <c r="A40" s="2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2"/>
      <c r="BJ40" s="68"/>
      <c r="BK40" s="68"/>
    </row>
    <row r="41" spans="1:63" ht="20.25" customHeight="1" thickBot="1" x14ac:dyDescent="0.35">
      <c r="A41" s="110" t="s">
        <v>9</v>
      </c>
      <c r="B41" s="111"/>
      <c r="C41" s="66">
        <f>C38+C34+C24</f>
        <v>19</v>
      </c>
      <c r="D41" s="66">
        <f t="shared" ref="D41:BI41" si="42">D38+D34+D24</f>
        <v>18</v>
      </c>
      <c r="E41" s="58">
        <f t="shared" si="42"/>
        <v>19</v>
      </c>
      <c r="F41" s="58">
        <f t="shared" si="42"/>
        <v>16</v>
      </c>
      <c r="G41" s="66">
        <f t="shared" si="42"/>
        <v>21</v>
      </c>
      <c r="H41" s="66">
        <f t="shared" si="42"/>
        <v>20</v>
      </c>
      <c r="I41" s="58">
        <f t="shared" si="42"/>
        <v>9</v>
      </c>
      <c r="J41" s="58">
        <f t="shared" si="42"/>
        <v>9</v>
      </c>
      <c r="K41" s="66">
        <f t="shared" si="42"/>
        <v>15</v>
      </c>
      <c r="L41" s="66">
        <f t="shared" si="42"/>
        <v>15</v>
      </c>
      <c r="M41" s="58">
        <f t="shared" si="42"/>
        <v>4</v>
      </c>
      <c r="N41" s="58">
        <f t="shared" si="42"/>
        <v>4</v>
      </c>
      <c r="O41" s="66">
        <f t="shared" si="42"/>
        <v>5</v>
      </c>
      <c r="P41" s="66">
        <f t="shared" si="42"/>
        <v>6</v>
      </c>
      <c r="Q41" s="58">
        <f t="shared" si="42"/>
        <v>12</v>
      </c>
      <c r="R41" s="58">
        <f t="shared" si="42"/>
        <v>12</v>
      </c>
      <c r="S41" s="66">
        <f t="shared" si="42"/>
        <v>19</v>
      </c>
      <c r="T41" s="66">
        <f t="shared" si="42"/>
        <v>20</v>
      </c>
      <c r="U41" s="58">
        <f t="shared" si="42"/>
        <v>13</v>
      </c>
      <c r="V41" s="58">
        <f t="shared" si="42"/>
        <v>14</v>
      </c>
      <c r="W41" s="66">
        <f t="shared" si="42"/>
        <v>16</v>
      </c>
      <c r="X41" s="66">
        <f t="shared" si="42"/>
        <v>17</v>
      </c>
      <c r="Y41" s="58">
        <f t="shared" si="42"/>
        <v>12</v>
      </c>
      <c r="Z41" s="58">
        <f t="shared" si="42"/>
        <v>12</v>
      </c>
      <c r="AA41" s="66">
        <f t="shared" si="42"/>
        <v>44</v>
      </c>
      <c r="AB41" s="66">
        <f t="shared" si="42"/>
        <v>42</v>
      </c>
      <c r="AC41" s="58">
        <f t="shared" si="42"/>
        <v>14</v>
      </c>
      <c r="AD41" s="58">
        <f t="shared" si="42"/>
        <v>15</v>
      </c>
      <c r="AE41" s="66">
        <f t="shared" si="42"/>
        <v>8</v>
      </c>
      <c r="AF41" s="66">
        <f t="shared" si="42"/>
        <v>8</v>
      </c>
      <c r="AG41" s="58">
        <f t="shared" si="42"/>
        <v>19</v>
      </c>
      <c r="AH41" s="58">
        <f t="shared" si="42"/>
        <v>18</v>
      </c>
      <c r="AI41" s="66">
        <f t="shared" si="42"/>
        <v>11</v>
      </c>
      <c r="AJ41" s="66">
        <f t="shared" si="42"/>
        <v>12</v>
      </c>
      <c r="AK41" s="58">
        <f t="shared" si="42"/>
        <v>22</v>
      </c>
      <c r="AL41" s="58">
        <f t="shared" si="42"/>
        <v>25</v>
      </c>
      <c r="AM41" s="66">
        <f t="shared" si="42"/>
        <v>15</v>
      </c>
      <c r="AN41" s="66">
        <f t="shared" ref="AN41" si="43">AN38+AN34+AN24</f>
        <v>17</v>
      </c>
      <c r="AO41" s="58">
        <f t="shared" si="42"/>
        <v>35</v>
      </c>
      <c r="AP41" s="58">
        <f t="shared" ref="AP41:AU41" si="44">AP38+AP34+AP24</f>
        <v>34</v>
      </c>
      <c r="AQ41" s="66">
        <f t="shared" si="44"/>
        <v>27</v>
      </c>
      <c r="AR41" s="66">
        <f t="shared" si="44"/>
        <v>27</v>
      </c>
      <c r="AS41" s="58">
        <f t="shared" si="44"/>
        <v>9</v>
      </c>
      <c r="AT41" s="58">
        <f t="shared" si="44"/>
        <v>9</v>
      </c>
      <c r="AU41" s="66">
        <f t="shared" si="44"/>
        <v>15</v>
      </c>
      <c r="AV41" s="66">
        <f t="shared" ref="AV41:AX41" si="45">AV38+AV34+AV24</f>
        <v>14</v>
      </c>
      <c r="AW41" s="58">
        <f t="shared" si="42"/>
        <v>8</v>
      </c>
      <c r="AX41" s="58">
        <f t="shared" si="45"/>
        <v>8</v>
      </c>
      <c r="AY41" s="66">
        <f t="shared" si="42"/>
        <v>18</v>
      </c>
      <c r="AZ41" s="66">
        <f t="shared" si="42"/>
        <v>14</v>
      </c>
      <c r="BA41" s="58">
        <f t="shared" si="42"/>
        <v>36</v>
      </c>
      <c r="BB41" s="58">
        <f t="shared" si="42"/>
        <v>36</v>
      </c>
      <c r="BC41" s="66">
        <f t="shared" si="42"/>
        <v>46</v>
      </c>
      <c r="BD41" s="66">
        <f t="shared" si="42"/>
        <v>42</v>
      </c>
      <c r="BE41" s="58">
        <f t="shared" si="42"/>
        <v>17</v>
      </c>
      <c r="BF41" s="58">
        <f t="shared" si="42"/>
        <v>14</v>
      </c>
      <c r="BG41" s="66">
        <f t="shared" si="42"/>
        <v>15</v>
      </c>
      <c r="BH41" s="66">
        <f t="shared" ref="BH41" si="46">BH38+BH34+BH24</f>
        <v>16</v>
      </c>
      <c r="BI41" s="10">
        <f t="shared" si="42"/>
        <v>1021</v>
      </c>
      <c r="BJ41" s="87">
        <f t="shared" ref="BJ41:BK41" si="47">BJ38+BJ34+BJ24</f>
        <v>523</v>
      </c>
      <c r="BK41" s="87">
        <f t="shared" si="47"/>
        <v>514</v>
      </c>
    </row>
    <row r="42" spans="1:63" ht="13.5" customHeight="1" thickBot="1" x14ac:dyDescent="0.35">
      <c r="A42" s="4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8"/>
      <c r="BJ42" s="73"/>
      <c r="BK42" s="73"/>
    </row>
    <row r="43" spans="1:63" ht="20.25" customHeight="1" thickBot="1" x14ac:dyDescent="0.35">
      <c r="A43" s="110" t="s">
        <v>10</v>
      </c>
      <c r="B43" s="111"/>
      <c r="C43" s="66">
        <f>C41+C8</f>
        <v>19</v>
      </c>
      <c r="D43" s="66">
        <f t="shared" ref="D43:BI43" si="48">D41+D8</f>
        <v>18</v>
      </c>
      <c r="E43" s="58">
        <f t="shared" si="48"/>
        <v>19</v>
      </c>
      <c r="F43" s="58">
        <f t="shared" si="48"/>
        <v>16</v>
      </c>
      <c r="G43" s="66">
        <f t="shared" si="48"/>
        <v>21</v>
      </c>
      <c r="H43" s="66">
        <f t="shared" si="48"/>
        <v>20</v>
      </c>
      <c r="I43" s="58">
        <f t="shared" si="48"/>
        <v>9</v>
      </c>
      <c r="J43" s="58">
        <f t="shared" si="48"/>
        <v>9</v>
      </c>
      <c r="K43" s="66">
        <f t="shared" si="48"/>
        <v>15</v>
      </c>
      <c r="L43" s="66">
        <f t="shared" si="48"/>
        <v>15</v>
      </c>
      <c r="M43" s="58">
        <f t="shared" si="48"/>
        <v>4</v>
      </c>
      <c r="N43" s="58">
        <f t="shared" si="48"/>
        <v>4</v>
      </c>
      <c r="O43" s="66">
        <f t="shared" si="48"/>
        <v>5</v>
      </c>
      <c r="P43" s="66">
        <f t="shared" si="48"/>
        <v>6</v>
      </c>
      <c r="Q43" s="58">
        <f t="shared" si="48"/>
        <v>12</v>
      </c>
      <c r="R43" s="58">
        <f t="shared" si="48"/>
        <v>12</v>
      </c>
      <c r="S43" s="66">
        <f t="shared" si="48"/>
        <v>19</v>
      </c>
      <c r="T43" s="66">
        <f t="shared" si="48"/>
        <v>20</v>
      </c>
      <c r="U43" s="58">
        <f t="shared" si="48"/>
        <v>13</v>
      </c>
      <c r="V43" s="58">
        <f t="shared" si="48"/>
        <v>14</v>
      </c>
      <c r="W43" s="66">
        <f t="shared" si="48"/>
        <v>16</v>
      </c>
      <c r="X43" s="66">
        <f t="shared" si="48"/>
        <v>17</v>
      </c>
      <c r="Y43" s="58">
        <f t="shared" si="48"/>
        <v>12</v>
      </c>
      <c r="Z43" s="58">
        <f t="shared" si="48"/>
        <v>12</v>
      </c>
      <c r="AA43" s="66">
        <f t="shared" si="48"/>
        <v>44</v>
      </c>
      <c r="AB43" s="66">
        <f t="shared" si="48"/>
        <v>42</v>
      </c>
      <c r="AC43" s="58">
        <f t="shared" si="48"/>
        <v>14</v>
      </c>
      <c r="AD43" s="58">
        <f t="shared" si="48"/>
        <v>15</v>
      </c>
      <c r="AE43" s="66">
        <f t="shared" si="48"/>
        <v>8</v>
      </c>
      <c r="AF43" s="66">
        <f t="shared" si="48"/>
        <v>8</v>
      </c>
      <c r="AG43" s="58">
        <f t="shared" si="48"/>
        <v>19</v>
      </c>
      <c r="AH43" s="58">
        <f t="shared" si="48"/>
        <v>18</v>
      </c>
      <c r="AI43" s="66">
        <f t="shared" si="48"/>
        <v>11</v>
      </c>
      <c r="AJ43" s="66">
        <f t="shared" si="48"/>
        <v>12</v>
      </c>
      <c r="AK43" s="58">
        <f t="shared" si="48"/>
        <v>22</v>
      </c>
      <c r="AL43" s="58">
        <f t="shared" si="48"/>
        <v>25</v>
      </c>
      <c r="AM43" s="66">
        <f t="shared" si="48"/>
        <v>15</v>
      </c>
      <c r="AN43" s="66">
        <f t="shared" ref="AN43" si="49">AN41+AN8</f>
        <v>17</v>
      </c>
      <c r="AO43" s="58">
        <f t="shared" si="48"/>
        <v>35</v>
      </c>
      <c r="AP43" s="58">
        <f t="shared" ref="AP43:AU43" si="50">AP41+AP8</f>
        <v>34</v>
      </c>
      <c r="AQ43" s="66">
        <f t="shared" si="50"/>
        <v>27</v>
      </c>
      <c r="AR43" s="66">
        <f t="shared" si="50"/>
        <v>27</v>
      </c>
      <c r="AS43" s="58">
        <f t="shared" si="50"/>
        <v>9</v>
      </c>
      <c r="AT43" s="58">
        <f t="shared" si="50"/>
        <v>9</v>
      </c>
      <c r="AU43" s="66">
        <f t="shared" si="50"/>
        <v>16</v>
      </c>
      <c r="AV43" s="66">
        <f t="shared" ref="AV43:AX43" si="51">AV41+AV8</f>
        <v>15</v>
      </c>
      <c r="AW43" s="58">
        <f t="shared" si="48"/>
        <v>8</v>
      </c>
      <c r="AX43" s="58">
        <f t="shared" si="51"/>
        <v>8</v>
      </c>
      <c r="AY43" s="66">
        <f t="shared" si="48"/>
        <v>18</v>
      </c>
      <c r="AZ43" s="66">
        <f t="shared" si="48"/>
        <v>14</v>
      </c>
      <c r="BA43" s="58">
        <f t="shared" si="48"/>
        <v>37</v>
      </c>
      <c r="BB43" s="58">
        <f t="shared" si="48"/>
        <v>37</v>
      </c>
      <c r="BC43" s="66">
        <f t="shared" si="48"/>
        <v>46</v>
      </c>
      <c r="BD43" s="66">
        <f t="shared" si="48"/>
        <v>42</v>
      </c>
      <c r="BE43" s="58">
        <f t="shared" si="48"/>
        <v>17</v>
      </c>
      <c r="BF43" s="58">
        <f t="shared" si="48"/>
        <v>14</v>
      </c>
      <c r="BG43" s="66">
        <f t="shared" si="48"/>
        <v>15</v>
      </c>
      <c r="BH43" s="66">
        <f t="shared" ref="BH43" si="52">BH41+BH8</f>
        <v>16</v>
      </c>
      <c r="BI43" s="10">
        <f t="shared" si="48"/>
        <v>1021</v>
      </c>
      <c r="BJ43" s="87">
        <f t="shared" ref="BJ43:BK43" si="53">BJ41+BJ8</f>
        <v>525</v>
      </c>
      <c r="BK43" s="87">
        <f t="shared" si="53"/>
        <v>516</v>
      </c>
    </row>
  </sheetData>
  <mergeCells count="38">
    <mergeCell ref="BE2:BF2"/>
    <mergeCell ref="BG2:BH2"/>
    <mergeCell ref="AU2:AV2"/>
    <mergeCell ref="AW2:AX2"/>
    <mergeCell ref="AY2:AZ2"/>
    <mergeCell ref="BA2:BB2"/>
    <mergeCell ref="BC2:BD2"/>
    <mergeCell ref="AK2:AL2"/>
    <mergeCell ref="AM2:AN2"/>
    <mergeCell ref="AO2:AP2"/>
    <mergeCell ref="AQ2:AR2"/>
    <mergeCell ref="AS2:AT2"/>
    <mergeCell ref="AA2:AB2"/>
    <mergeCell ref="AC2:AD2"/>
    <mergeCell ref="AE2:AF2"/>
    <mergeCell ref="AG2:AH2"/>
    <mergeCell ref="AI2:AJ2"/>
    <mergeCell ref="Q2:R2"/>
    <mergeCell ref="S2:T2"/>
    <mergeCell ref="U2:V2"/>
    <mergeCell ref="W2:X2"/>
    <mergeCell ref="Y2:Z2"/>
    <mergeCell ref="BJ2:BK2"/>
    <mergeCell ref="A41:B41"/>
    <mergeCell ref="A43:B43"/>
    <mergeCell ref="A8:B8"/>
    <mergeCell ref="A11:B11"/>
    <mergeCell ref="A24:B24"/>
    <mergeCell ref="A34:B34"/>
    <mergeCell ref="A38:B38"/>
    <mergeCell ref="A2:B3"/>
    <mergeCell ref="C2:D2"/>
    <mergeCell ref="E2:F2"/>
    <mergeCell ref="G2:H2"/>
    <mergeCell ref="I2:J2"/>
    <mergeCell ref="K2:L2"/>
    <mergeCell ref="M2:N2"/>
    <mergeCell ref="O2:P2"/>
  </mergeCells>
  <pageMargins left="0.15748031496062992" right="0.15748031496062992" top="0.31496062992125984" bottom="0.15748031496062992" header="0.15748031496062992" footer="0.15748031496062992"/>
  <pageSetup paperSize="9" scale="55" fitToWidth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7"/>
  <sheetViews>
    <sheetView showZeros="0" topLeftCell="AA1" zoomScale="85" zoomScaleNormal="85" workbookViewId="0">
      <pane ySplit="1860" activePane="bottomLeft"/>
      <selection activeCell="AE37" sqref="AE37"/>
      <selection pane="bottomLeft" activeCell="AX43" sqref="AX43"/>
    </sheetView>
  </sheetViews>
  <sheetFormatPr defaultRowHeight="15.6" x14ac:dyDescent="0.3"/>
  <cols>
    <col min="1" max="1" width="52" bestFit="1" customWidth="1"/>
    <col min="2" max="2" width="9.765625E-2" hidden="1" customWidth="1"/>
    <col min="3" max="3" width="9.19921875" customWidth="1"/>
    <col min="4" max="4" width="9.19921875" style="37" customWidth="1"/>
    <col min="5" max="5" width="9.19921875" customWidth="1"/>
    <col min="6" max="6" width="8.5" style="37" customWidth="1"/>
    <col min="7" max="7" width="8.796875" customWidth="1"/>
    <col min="8" max="8" width="8.69921875" style="37" customWidth="1"/>
    <col min="9" max="9" width="8.3984375" customWidth="1"/>
    <col min="10" max="10" width="8.796875" style="37" customWidth="1"/>
    <col min="11" max="11" width="8.19921875" customWidth="1"/>
    <col min="12" max="12" width="8.3984375" style="37" customWidth="1"/>
    <col min="13" max="13" width="8.19921875" customWidth="1"/>
    <col min="14" max="14" width="8.5" style="37" customWidth="1"/>
    <col min="15" max="15" width="8" customWidth="1"/>
    <col min="16" max="16" width="8.59765625" style="37" customWidth="1"/>
    <col min="17" max="17" width="7.8984375" bestFit="1" customWidth="1"/>
    <col min="18" max="18" width="8.5" style="37" customWidth="1"/>
    <col min="20" max="20" width="8.3984375" style="37" customWidth="1"/>
    <col min="21" max="21" width="9.19921875" customWidth="1"/>
    <col min="22" max="22" width="9.19921875" style="37" customWidth="1"/>
    <col min="23" max="23" width="9.09765625" customWidth="1"/>
    <col min="24" max="24" width="9.19921875" style="37" customWidth="1"/>
    <col min="25" max="25" width="9" customWidth="1"/>
    <col min="26" max="26" width="9.19921875" style="37" customWidth="1"/>
    <col min="27" max="27" width="8.8984375" customWidth="1"/>
    <col min="28" max="28" width="9.19921875" style="37" customWidth="1"/>
    <col min="29" max="29" width="8.69921875" customWidth="1"/>
    <col min="30" max="30" width="9.19921875" style="37" customWidth="1"/>
    <col min="31" max="31" width="8.09765625" customWidth="1"/>
    <col min="32" max="32" width="9.19921875" style="37" customWidth="1"/>
    <col min="33" max="33" width="9.19921875" customWidth="1"/>
    <col min="34" max="34" width="9.19921875" style="37" customWidth="1"/>
    <col min="35" max="35" width="8.796875" customWidth="1"/>
    <col min="36" max="36" width="9.19921875" style="37" customWidth="1"/>
    <col min="38" max="38" width="9.19921875" style="37" customWidth="1"/>
    <col min="39" max="39" width="8.19921875" bestFit="1" customWidth="1"/>
    <col min="40" max="40" width="9.19921875" style="37" customWidth="1"/>
    <col min="41" max="41" width="9" customWidth="1"/>
    <col min="42" max="42" width="9.19921875" style="37" customWidth="1"/>
    <col min="44" max="44" width="9.19921875" style="37" customWidth="1"/>
    <col min="46" max="46" width="9.19921875" style="37" customWidth="1"/>
    <col min="48" max="48" width="9.19921875" style="37" customWidth="1"/>
    <col min="49" max="49" width="10" bestFit="1" customWidth="1"/>
    <col min="50" max="50" width="9.19921875" style="37" customWidth="1"/>
    <col min="51" max="51" width="10" bestFit="1" customWidth="1"/>
    <col min="52" max="52" width="9.19921875" style="37" customWidth="1"/>
  </cols>
  <sheetData>
    <row r="1" spans="1:52" ht="30.75" customHeight="1" x14ac:dyDescent="0.3">
      <c r="A1" s="47" t="s">
        <v>113</v>
      </c>
      <c r="B1" s="5"/>
      <c r="C1" s="5"/>
      <c r="D1" s="29"/>
      <c r="E1" s="5"/>
      <c r="F1" s="29"/>
      <c r="H1" s="29"/>
      <c r="J1" s="29"/>
      <c r="L1" s="29"/>
      <c r="N1" s="29"/>
      <c r="P1" s="29"/>
      <c r="R1" s="29"/>
      <c r="T1" s="29"/>
      <c r="V1" s="29"/>
      <c r="X1" s="29"/>
      <c r="Z1" s="29"/>
      <c r="AB1" s="29"/>
      <c r="AD1" s="29"/>
      <c r="AF1" s="29"/>
      <c r="AH1" s="29"/>
      <c r="AJ1" s="29"/>
      <c r="AL1" s="29"/>
      <c r="AN1" s="29"/>
      <c r="AP1" s="29"/>
      <c r="AR1" s="29"/>
      <c r="AT1" s="29"/>
      <c r="AV1" s="29"/>
      <c r="AX1" s="29"/>
      <c r="AZ1" s="29"/>
    </row>
    <row r="2" spans="1:52" ht="30.75" customHeight="1" x14ac:dyDescent="0.3">
      <c r="A2" s="121" t="s">
        <v>0</v>
      </c>
      <c r="B2" s="121"/>
      <c r="C2" s="121" t="s">
        <v>56</v>
      </c>
      <c r="D2" s="121"/>
      <c r="E2" s="121" t="s">
        <v>57</v>
      </c>
      <c r="F2" s="121"/>
      <c r="G2" s="121" t="s">
        <v>94</v>
      </c>
      <c r="H2" s="121"/>
      <c r="I2" s="121" t="s">
        <v>58</v>
      </c>
      <c r="J2" s="121"/>
      <c r="K2" s="121" t="s">
        <v>64</v>
      </c>
      <c r="L2" s="121"/>
      <c r="M2" s="121" t="s">
        <v>59</v>
      </c>
      <c r="N2" s="121"/>
      <c r="O2" s="121" t="s">
        <v>95</v>
      </c>
      <c r="P2" s="121"/>
      <c r="Q2" s="121" t="s">
        <v>96</v>
      </c>
      <c r="R2" s="121"/>
      <c r="S2" s="121" t="s">
        <v>97</v>
      </c>
      <c r="T2" s="121"/>
      <c r="U2" s="121" t="s">
        <v>65</v>
      </c>
      <c r="V2" s="121"/>
      <c r="W2" s="121" t="s">
        <v>98</v>
      </c>
      <c r="X2" s="121"/>
      <c r="Y2" s="121" t="s">
        <v>99</v>
      </c>
      <c r="Z2" s="121"/>
      <c r="AA2" s="121" t="s">
        <v>60</v>
      </c>
      <c r="AB2" s="121"/>
      <c r="AC2" s="121" t="s">
        <v>100</v>
      </c>
      <c r="AD2" s="121"/>
      <c r="AE2" s="121" t="s">
        <v>101</v>
      </c>
      <c r="AF2" s="121"/>
      <c r="AG2" s="121" t="s">
        <v>62</v>
      </c>
      <c r="AH2" s="121"/>
      <c r="AI2" s="121" t="s">
        <v>102</v>
      </c>
      <c r="AJ2" s="121"/>
      <c r="AK2" s="121" t="s">
        <v>61</v>
      </c>
      <c r="AL2" s="121"/>
      <c r="AM2" s="121" t="s">
        <v>103</v>
      </c>
      <c r="AN2" s="121"/>
      <c r="AO2" s="121" t="s">
        <v>63</v>
      </c>
      <c r="AP2" s="121"/>
      <c r="AQ2" s="121" t="s">
        <v>104</v>
      </c>
      <c r="AR2" s="121"/>
      <c r="AS2" s="121" t="s">
        <v>105</v>
      </c>
      <c r="AT2" s="121"/>
      <c r="AU2" s="121" t="s">
        <v>106</v>
      </c>
      <c r="AV2" s="121"/>
      <c r="AW2" s="121" t="s">
        <v>107</v>
      </c>
      <c r="AX2" s="121"/>
      <c r="AY2" s="121" t="s">
        <v>66</v>
      </c>
      <c r="AZ2" s="121"/>
    </row>
    <row r="3" spans="1:52" ht="37.799999999999997" customHeight="1" x14ac:dyDescent="0.3">
      <c r="A3" s="121"/>
      <c r="B3" s="121"/>
      <c r="C3" s="46" t="s">
        <v>74</v>
      </c>
      <c r="D3" s="38" t="s">
        <v>72</v>
      </c>
      <c r="E3" s="46" t="s">
        <v>74</v>
      </c>
      <c r="F3" s="38" t="s">
        <v>72</v>
      </c>
      <c r="G3" s="46" t="s">
        <v>74</v>
      </c>
      <c r="H3" s="38" t="s">
        <v>72</v>
      </c>
      <c r="I3" s="46" t="s">
        <v>74</v>
      </c>
      <c r="J3" s="38" t="s">
        <v>72</v>
      </c>
      <c r="K3" s="46" t="s">
        <v>74</v>
      </c>
      <c r="L3" s="38" t="s">
        <v>72</v>
      </c>
      <c r="M3" s="46" t="s">
        <v>74</v>
      </c>
      <c r="N3" s="38" t="s">
        <v>72</v>
      </c>
      <c r="O3" s="46" t="s">
        <v>74</v>
      </c>
      <c r="P3" s="38" t="s">
        <v>72</v>
      </c>
      <c r="Q3" s="46" t="s">
        <v>74</v>
      </c>
      <c r="R3" s="38" t="s">
        <v>72</v>
      </c>
      <c r="S3" s="46" t="s">
        <v>74</v>
      </c>
      <c r="T3" s="38" t="s">
        <v>72</v>
      </c>
      <c r="U3" s="46" t="s">
        <v>74</v>
      </c>
      <c r="V3" s="38" t="s">
        <v>72</v>
      </c>
      <c r="W3" s="46" t="s">
        <v>74</v>
      </c>
      <c r="X3" s="38" t="s">
        <v>72</v>
      </c>
      <c r="Y3" s="46" t="s">
        <v>74</v>
      </c>
      <c r="Z3" s="38" t="s">
        <v>72</v>
      </c>
      <c r="AA3" s="46" t="s">
        <v>74</v>
      </c>
      <c r="AB3" s="38" t="s">
        <v>72</v>
      </c>
      <c r="AC3" s="46" t="s">
        <v>74</v>
      </c>
      <c r="AD3" s="38" t="s">
        <v>72</v>
      </c>
      <c r="AE3" s="46" t="s">
        <v>74</v>
      </c>
      <c r="AF3" s="38" t="s">
        <v>72</v>
      </c>
      <c r="AG3" s="46" t="s">
        <v>74</v>
      </c>
      <c r="AH3" s="38" t="s">
        <v>72</v>
      </c>
      <c r="AI3" s="46" t="s">
        <v>74</v>
      </c>
      <c r="AJ3" s="38" t="s">
        <v>72</v>
      </c>
      <c r="AK3" s="46" t="s">
        <v>74</v>
      </c>
      <c r="AL3" s="38" t="s">
        <v>72</v>
      </c>
      <c r="AM3" s="46" t="s">
        <v>74</v>
      </c>
      <c r="AN3" s="38" t="s">
        <v>72</v>
      </c>
      <c r="AO3" s="46" t="s">
        <v>74</v>
      </c>
      <c r="AP3" s="38" t="s">
        <v>72</v>
      </c>
      <c r="AQ3" s="46" t="s">
        <v>74</v>
      </c>
      <c r="AR3" s="38" t="s">
        <v>72</v>
      </c>
      <c r="AS3" s="46" t="s">
        <v>74</v>
      </c>
      <c r="AT3" s="38" t="s">
        <v>72</v>
      </c>
      <c r="AU3" s="46" t="s">
        <v>74</v>
      </c>
      <c r="AV3" s="38" t="s">
        <v>72</v>
      </c>
      <c r="AW3" s="46" t="s">
        <v>74</v>
      </c>
      <c r="AX3" s="38" t="s">
        <v>72</v>
      </c>
      <c r="AY3" s="46" t="s">
        <v>74</v>
      </c>
      <c r="AZ3" s="38" t="s">
        <v>72</v>
      </c>
    </row>
    <row r="4" spans="1:52" x14ac:dyDescent="0.3">
      <c r="A4" s="11" t="s">
        <v>1</v>
      </c>
      <c r="B4" s="11"/>
      <c r="C4" s="54">
        <f>'[2]CPA 25'!C3</f>
        <v>0</v>
      </c>
      <c r="D4" s="54"/>
      <c r="E4" s="27">
        <f>'[2]CPA 25'!D3</f>
        <v>0</v>
      </c>
      <c r="F4" s="27"/>
      <c r="G4" s="54">
        <f>'[2]CPA 25'!E3</f>
        <v>0</v>
      </c>
      <c r="H4" s="54"/>
      <c r="I4" s="27">
        <f>'[2]CPA 25'!F3</f>
        <v>0</v>
      </c>
      <c r="J4" s="27"/>
      <c r="K4" s="54">
        <f>'[2]CPA 25'!G3</f>
        <v>0</v>
      </c>
      <c r="L4" s="54"/>
      <c r="M4" s="27">
        <f>'[2]CPA 25'!H3</f>
        <v>0</v>
      </c>
      <c r="N4" s="27"/>
      <c r="O4" s="54">
        <f>'[2]CPA 25'!I3</f>
        <v>0</v>
      </c>
      <c r="P4" s="54"/>
      <c r="Q4" s="27">
        <f>'[2]CPA 25'!J3</f>
        <v>0</v>
      </c>
      <c r="R4" s="27"/>
      <c r="S4" s="54">
        <f>'[2]CPA 25'!K3</f>
        <v>0</v>
      </c>
      <c r="T4" s="49"/>
      <c r="U4" s="27">
        <f>'[2]CPA 25'!M3</f>
        <v>0</v>
      </c>
      <c r="V4" s="27"/>
      <c r="W4" s="79">
        <f>'[2]CPA 25'!N3</f>
        <v>0</v>
      </c>
      <c r="X4" s="49"/>
      <c r="Y4" s="27">
        <f>'[2]CPA 25'!O3</f>
        <v>0</v>
      </c>
      <c r="Z4" s="27"/>
      <c r="AA4" s="54">
        <f>'[2]CPA 25'!P3</f>
        <v>0</v>
      </c>
      <c r="AB4" s="49"/>
      <c r="AC4" s="27">
        <f>'[2]CPA 25'!Q3</f>
        <v>0</v>
      </c>
      <c r="AD4" s="27"/>
      <c r="AE4" s="54">
        <f>'[2]CPA 25'!R3</f>
        <v>0</v>
      </c>
      <c r="AF4" s="49"/>
      <c r="AG4" s="27">
        <f>'[2]CPA 25'!S3</f>
        <v>0</v>
      </c>
      <c r="AH4" s="27"/>
      <c r="AI4" s="54">
        <f>'[2]CPA 25'!T3</f>
        <v>0</v>
      </c>
      <c r="AJ4" s="49"/>
      <c r="AK4" s="27">
        <f>'[2]CPA 25'!U3</f>
        <v>0</v>
      </c>
      <c r="AL4" s="27"/>
      <c r="AM4" s="54">
        <f>'[2]CPA 25'!V3</f>
        <v>0</v>
      </c>
      <c r="AN4" s="49"/>
      <c r="AO4" s="27">
        <f>'[2]CPA 25'!W3</f>
        <v>0</v>
      </c>
      <c r="AP4" s="27"/>
      <c r="AQ4" s="54">
        <f>'[2]CPA 25'!X3</f>
        <v>0</v>
      </c>
      <c r="AR4" s="49"/>
      <c r="AS4" s="27">
        <f>'[2]CPA 25'!Y3</f>
        <v>0</v>
      </c>
      <c r="AT4" s="27"/>
      <c r="AU4" s="54">
        <f>'[2]CPA 25'!Z3</f>
        <v>0</v>
      </c>
      <c r="AV4" s="49"/>
      <c r="AW4" s="27">
        <f>'[2]CPA 25'!AA3</f>
        <v>0</v>
      </c>
      <c r="AX4" s="27"/>
      <c r="AY4" s="86">
        <f>C4+E4+G4+I4+K4+M4+O4+Q4+S4+U4+W4+Y4+AA4+AC4+AE4+AG4+AI4+AK4+AM4+AO4+AQ4+AS4+AU4+AW4</f>
        <v>0</v>
      </c>
      <c r="AZ4" s="86">
        <f>D4+F4+H4+J4+L4+N4+P4+R4+T4+V4+X4+Z4+AB4+AD4+AF4+AH4+AJ4+AL4+AN4+AP4+AR4+AT4+AV4+AX4</f>
        <v>0</v>
      </c>
    </row>
    <row r="5" spans="1:52" x14ac:dyDescent="0.3">
      <c r="A5" s="11" t="s">
        <v>2</v>
      </c>
      <c r="B5" s="11"/>
      <c r="C5" s="54">
        <f>'[2]CPA 25'!C4</f>
        <v>0</v>
      </c>
      <c r="D5" s="52"/>
      <c r="E5" s="27">
        <f>'[2]CPA 25'!D4</f>
        <v>0</v>
      </c>
      <c r="F5" s="53"/>
      <c r="G5" s="54">
        <f>'[2]CPA 25'!E4</f>
        <v>0</v>
      </c>
      <c r="H5" s="52"/>
      <c r="I5" s="27">
        <f>'[2]CPA 25'!F4</f>
        <v>0</v>
      </c>
      <c r="J5" s="53"/>
      <c r="K5" s="54">
        <f>'[2]CPA 25'!G4</f>
        <v>0</v>
      </c>
      <c r="L5" s="52"/>
      <c r="M5" s="27">
        <f>'[2]CPA 25'!H4</f>
        <v>0</v>
      </c>
      <c r="N5" s="53"/>
      <c r="O5" s="54">
        <f>'[2]CPA 25'!I4</f>
        <v>0</v>
      </c>
      <c r="P5" s="52"/>
      <c r="Q5" s="27">
        <f>'[2]CPA 25'!J4</f>
        <v>0</v>
      </c>
      <c r="R5" s="53"/>
      <c r="S5" s="54">
        <f>'[2]CPA 25'!K4</f>
        <v>0</v>
      </c>
      <c r="T5" s="48"/>
      <c r="U5" s="27">
        <f>'[2]CPA 25'!M4</f>
        <v>0</v>
      </c>
      <c r="V5" s="53"/>
      <c r="W5" s="79">
        <f>'[2]CPA 25'!N4</f>
        <v>0</v>
      </c>
      <c r="X5" s="48"/>
      <c r="Y5" s="27">
        <f>'[2]CPA 25'!O4</f>
        <v>0</v>
      </c>
      <c r="Z5" s="53"/>
      <c r="AA5" s="54">
        <f>'[2]CPA 25'!P4</f>
        <v>0</v>
      </c>
      <c r="AB5" s="48"/>
      <c r="AC5" s="27">
        <f>'[2]CPA 25'!Q4</f>
        <v>0</v>
      </c>
      <c r="AD5" s="53"/>
      <c r="AE5" s="54">
        <f>'[2]CPA 25'!R4</f>
        <v>0</v>
      </c>
      <c r="AF5" s="48"/>
      <c r="AG5" s="27">
        <f>'[2]CPA 25'!S4</f>
        <v>0</v>
      </c>
      <c r="AH5" s="53"/>
      <c r="AI5" s="54">
        <f>'[2]CPA 25'!T4</f>
        <v>0</v>
      </c>
      <c r="AJ5" s="48"/>
      <c r="AK5" s="27">
        <f>'[2]CPA 25'!U4</f>
        <v>0</v>
      </c>
      <c r="AL5" s="53"/>
      <c r="AM5" s="54">
        <f>'[2]CPA 25'!V4</f>
        <v>0</v>
      </c>
      <c r="AN5" s="48"/>
      <c r="AO5" s="27">
        <f>'[2]CPA 25'!W4</f>
        <v>0</v>
      </c>
      <c r="AP5" s="53"/>
      <c r="AQ5" s="54">
        <f>'[2]CPA 25'!X4</f>
        <v>0</v>
      </c>
      <c r="AR5" s="48"/>
      <c r="AS5" s="27">
        <f>'[2]CPA 25'!Y4</f>
        <v>0</v>
      </c>
      <c r="AT5" s="53"/>
      <c r="AU5" s="54">
        <f>'[2]CPA 25'!Z4</f>
        <v>0</v>
      </c>
      <c r="AV5" s="48"/>
      <c r="AW5" s="27">
        <f>'[2]CPA 25'!AA4</f>
        <v>0</v>
      </c>
      <c r="AX5" s="53"/>
      <c r="AY5" s="86">
        <f t="shared" ref="AY5:AY8" si="0">C5+E5+G5+I5+K5+M5+O5+Q5+S5+U5+W5+Y5+AA5+AC5+AE5+AG5+AI5+AK5+AM5+AO5+AQ5+AS5+AU5+AW5</f>
        <v>0</v>
      </c>
      <c r="AZ5" s="86">
        <f t="shared" ref="AZ5:AZ7" si="1">D5+F5+H5+J5+L5+N5+P5+R5+T5+V5+X5+Z5+AB5+AD5+AF5+AH5+AJ5+AL5+AN5+AP5+AR5+AT5+AV5+AX5</f>
        <v>0</v>
      </c>
    </row>
    <row r="6" spans="1:52" x14ac:dyDescent="0.3">
      <c r="A6" s="11" t="s">
        <v>3</v>
      </c>
      <c r="B6" s="11"/>
      <c r="C6" s="54">
        <f>'[2]CPA 25'!C5</f>
        <v>0</v>
      </c>
      <c r="D6" s="54"/>
      <c r="E6" s="27">
        <f>'[2]CPA 25'!D5</f>
        <v>0</v>
      </c>
      <c r="F6" s="27"/>
      <c r="G6" s="54">
        <f>'[2]CPA 25'!E5</f>
        <v>0</v>
      </c>
      <c r="H6" s="54"/>
      <c r="I6" s="27">
        <f>'[2]CPA 25'!F5</f>
        <v>0</v>
      </c>
      <c r="J6" s="27"/>
      <c r="K6" s="54">
        <f>'[2]CPA 25'!G5</f>
        <v>0</v>
      </c>
      <c r="L6" s="54"/>
      <c r="M6" s="27">
        <f>'[2]CPA 25'!H5</f>
        <v>0</v>
      </c>
      <c r="N6" s="27"/>
      <c r="O6" s="54">
        <f>'[2]CPA 25'!I5</f>
        <v>0</v>
      </c>
      <c r="P6" s="54"/>
      <c r="Q6" s="27">
        <f>'[2]CPA 25'!J5</f>
        <v>0</v>
      </c>
      <c r="R6" s="27"/>
      <c r="S6" s="54">
        <f>'[2]CPA 25'!K5</f>
        <v>0</v>
      </c>
      <c r="T6" s="49"/>
      <c r="U6" s="27">
        <f>'[2]CPA 25'!M5</f>
        <v>0</v>
      </c>
      <c r="V6" s="27"/>
      <c r="W6" s="79">
        <f>'[2]CPA 25'!N5</f>
        <v>0</v>
      </c>
      <c r="X6" s="49"/>
      <c r="Y6" s="27">
        <f>'[2]CPA 25'!O5</f>
        <v>0</v>
      </c>
      <c r="Z6" s="27"/>
      <c r="AA6" s="54">
        <f>'[2]CPA 25'!P5</f>
        <v>0</v>
      </c>
      <c r="AB6" s="49"/>
      <c r="AC6" s="27">
        <f>'[2]CPA 25'!Q5</f>
        <v>0</v>
      </c>
      <c r="AD6" s="27"/>
      <c r="AE6" s="54">
        <f>'[2]CPA 25'!R5</f>
        <v>0</v>
      </c>
      <c r="AF6" s="49"/>
      <c r="AG6" s="27">
        <f>'[2]CPA 25'!S5</f>
        <v>0</v>
      </c>
      <c r="AH6" s="27"/>
      <c r="AI6" s="54">
        <f>'[2]CPA 25'!T5</f>
        <v>0</v>
      </c>
      <c r="AJ6" s="49"/>
      <c r="AK6" s="27">
        <f>'[2]CPA 25'!U5</f>
        <v>0</v>
      </c>
      <c r="AL6" s="27"/>
      <c r="AM6" s="54">
        <f>'[2]CPA 25'!V5</f>
        <v>0</v>
      </c>
      <c r="AN6" s="49"/>
      <c r="AO6" s="27">
        <f>'[2]CPA 25'!W5</f>
        <v>0</v>
      </c>
      <c r="AP6" s="27"/>
      <c r="AQ6" s="54">
        <f>'[2]CPA 25'!X5</f>
        <v>0</v>
      </c>
      <c r="AR6" s="49"/>
      <c r="AS6" s="27">
        <f>'[2]CPA 25'!Y5</f>
        <v>0</v>
      </c>
      <c r="AT6" s="27"/>
      <c r="AU6" s="54">
        <f>'[2]CPA 25'!Z5</f>
        <v>0</v>
      </c>
      <c r="AV6" s="49"/>
      <c r="AW6" s="27">
        <f>'[2]CPA 25'!AA5</f>
        <v>0</v>
      </c>
      <c r="AX6" s="27"/>
      <c r="AY6" s="86">
        <f t="shared" si="0"/>
        <v>0</v>
      </c>
      <c r="AZ6" s="86">
        <f t="shared" si="1"/>
        <v>0</v>
      </c>
    </row>
    <row r="7" spans="1:52" x14ac:dyDescent="0.3">
      <c r="A7" s="11" t="s">
        <v>4</v>
      </c>
      <c r="B7" s="11"/>
      <c r="C7" s="54">
        <f>'[2]CPA 25'!C6</f>
        <v>0</v>
      </c>
      <c r="D7" s="54"/>
      <c r="E7" s="27">
        <f>'[2]CPA 25'!D6</f>
        <v>0</v>
      </c>
      <c r="F7" s="27"/>
      <c r="G7" s="54">
        <f>'[2]CPA 25'!E6</f>
        <v>0</v>
      </c>
      <c r="H7" s="54"/>
      <c r="I7" s="27">
        <f>'[2]CPA 25'!F6</f>
        <v>0</v>
      </c>
      <c r="J7" s="27"/>
      <c r="K7" s="54">
        <f>'[2]CPA 25'!G6</f>
        <v>0</v>
      </c>
      <c r="L7" s="54"/>
      <c r="M7" s="27">
        <f>'[2]CPA 25'!H6</f>
        <v>0</v>
      </c>
      <c r="N7" s="27"/>
      <c r="O7" s="54">
        <f>'[2]CPA 25'!I6</f>
        <v>0</v>
      </c>
      <c r="P7" s="54"/>
      <c r="Q7" s="27">
        <f>'[2]CPA 25'!J6</f>
        <v>0</v>
      </c>
      <c r="R7" s="27"/>
      <c r="S7" s="54">
        <f>'[2]CPA 25'!K6</f>
        <v>0</v>
      </c>
      <c r="T7" s="49"/>
      <c r="U7" s="27">
        <f>'[2]CPA 25'!M6</f>
        <v>0</v>
      </c>
      <c r="V7" s="27"/>
      <c r="W7" s="79">
        <f>'[2]CPA 25'!N6</f>
        <v>0</v>
      </c>
      <c r="X7" s="49"/>
      <c r="Y7" s="27">
        <f>'[2]CPA 25'!O6</f>
        <v>0</v>
      </c>
      <c r="Z7" s="27"/>
      <c r="AA7" s="54">
        <f>'[2]CPA 25'!P6</f>
        <v>0</v>
      </c>
      <c r="AB7" s="49"/>
      <c r="AC7" s="27">
        <f>'[2]CPA 25'!Q6</f>
        <v>0</v>
      </c>
      <c r="AD7" s="27"/>
      <c r="AE7" s="54">
        <f>'[2]CPA 25'!R6</f>
        <v>0</v>
      </c>
      <c r="AF7" s="49"/>
      <c r="AG7" s="27">
        <f>'[2]CPA 25'!S6</f>
        <v>0</v>
      </c>
      <c r="AH7" s="27"/>
      <c r="AI7" s="54">
        <f>'[2]CPA 25'!T6</f>
        <v>0</v>
      </c>
      <c r="AJ7" s="49"/>
      <c r="AK7" s="27">
        <f>'[2]CPA 25'!U6</f>
        <v>0</v>
      </c>
      <c r="AL7" s="27"/>
      <c r="AM7" s="54">
        <f>'[2]CPA 25'!V6</f>
        <v>0</v>
      </c>
      <c r="AN7" s="49"/>
      <c r="AO7" s="27">
        <f>'[2]CPA 25'!W6</f>
        <v>0</v>
      </c>
      <c r="AP7" s="27"/>
      <c r="AQ7" s="54">
        <f>'[2]CPA 25'!X6</f>
        <v>0</v>
      </c>
      <c r="AR7" s="49"/>
      <c r="AS7" s="27">
        <f>'[2]CPA 25'!Y6</f>
        <v>0</v>
      </c>
      <c r="AT7" s="27"/>
      <c r="AU7" s="54">
        <f>'[2]CPA 25'!Z6</f>
        <v>0</v>
      </c>
      <c r="AV7" s="49"/>
      <c r="AW7" s="27">
        <f>'[2]CPA 25'!AA6</f>
        <v>0</v>
      </c>
      <c r="AX7" s="27"/>
      <c r="AY7" s="86">
        <f t="shared" si="0"/>
        <v>0</v>
      </c>
      <c r="AZ7" s="86">
        <f t="shared" si="1"/>
        <v>0</v>
      </c>
    </row>
    <row r="8" spans="1:52" x14ac:dyDescent="0.3">
      <c r="A8" s="124" t="s">
        <v>5</v>
      </c>
      <c r="B8" s="125"/>
      <c r="C8" s="54">
        <f>SUM(C4:C7)</f>
        <v>0</v>
      </c>
      <c r="D8" s="54">
        <f>SUM(D4:D7)</f>
        <v>0</v>
      </c>
      <c r="E8" s="74">
        <f>SUM(E4:E7)</f>
        <v>0</v>
      </c>
      <c r="F8" s="74">
        <f>SUM(F4:F7)</f>
        <v>0</v>
      </c>
      <c r="G8" s="54">
        <f t="shared" ref="G8:W8" si="2">SUM(G4:G7)</f>
        <v>0</v>
      </c>
      <c r="H8" s="54">
        <f>SUM(H4:H7)</f>
        <v>0</v>
      </c>
      <c r="I8" s="74">
        <f t="shared" si="2"/>
        <v>0</v>
      </c>
      <c r="J8" s="74">
        <f>SUM(J4:J7)</f>
        <v>0</v>
      </c>
      <c r="K8" s="54">
        <f t="shared" si="2"/>
        <v>0</v>
      </c>
      <c r="L8" s="54">
        <f>SUM(L4:L7)</f>
        <v>0</v>
      </c>
      <c r="M8" s="74">
        <f t="shared" si="2"/>
        <v>0</v>
      </c>
      <c r="N8" s="74">
        <f>SUM(N4:N7)</f>
        <v>0</v>
      </c>
      <c r="O8" s="54">
        <f t="shared" si="2"/>
        <v>0</v>
      </c>
      <c r="P8" s="54">
        <f>SUM(P4:P7)</f>
        <v>0</v>
      </c>
      <c r="Q8" s="74">
        <f t="shared" si="2"/>
        <v>0</v>
      </c>
      <c r="R8" s="74">
        <f>SUM(R4:R7)</f>
        <v>0</v>
      </c>
      <c r="S8" s="54">
        <f t="shared" si="2"/>
        <v>0</v>
      </c>
      <c r="T8" s="54">
        <f>SUM(T4:T7)</f>
        <v>0</v>
      </c>
      <c r="U8" s="74">
        <f t="shared" si="2"/>
        <v>0</v>
      </c>
      <c r="V8" s="74">
        <f>SUM(V4:V7)</f>
        <v>0</v>
      </c>
      <c r="W8" s="54">
        <f t="shared" si="2"/>
        <v>0</v>
      </c>
      <c r="X8" s="54">
        <f>SUM(X4:X7)</f>
        <v>0</v>
      </c>
      <c r="Y8" s="74">
        <f t="shared" ref="Y8" si="3">SUM(Y4:Y7)</f>
        <v>0</v>
      </c>
      <c r="Z8" s="74">
        <f>SUM(Z4:Z7)</f>
        <v>0</v>
      </c>
      <c r="AA8" s="54">
        <f t="shared" ref="AA8" si="4">SUM(AA4:AA7)</f>
        <v>0</v>
      </c>
      <c r="AB8" s="54">
        <f>SUM(AB4:AB7)</f>
        <v>0</v>
      </c>
      <c r="AC8" s="74">
        <f t="shared" ref="AC8" si="5">SUM(AC4:AC7)</f>
        <v>0</v>
      </c>
      <c r="AD8" s="74">
        <f>SUM(AD4:AD7)</f>
        <v>0</v>
      </c>
      <c r="AE8" s="54">
        <f t="shared" ref="AE8" si="6">SUM(AE4:AE7)</f>
        <v>0</v>
      </c>
      <c r="AF8" s="54">
        <f>SUM(AF4:AF7)</f>
        <v>0</v>
      </c>
      <c r="AG8" s="74">
        <f t="shared" ref="AG8" si="7">SUM(AG4:AG7)</f>
        <v>0</v>
      </c>
      <c r="AH8" s="74">
        <f>SUM(AH4:AH7)</f>
        <v>0</v>
      </c>
      <c r="AI8" s="54">
        <f t="shared" ref="AI8" si="8">SUM(AI4:AI7)</f>
        <v>0</v>
      </c>
      <c r="AJ8" s="54">
        <f>SUM(AJ4:AJ7)</f>
        <v>0</v>
      </c>
      <c r="AK8" s="74">
        <f t="shared" ref="AK8" si="9">SUM(AK4:AK7)</f>
        <v>0</v>
      </c>
      <c r="AL8" s="74">
        <f>SUM(AL4:AL7)</f>
        <v>0</v>
      </c>
      <c r="AM8" s="54">
        <f t="shared" ref="AM8" si="10">SUM(AM4:AM7)</f>
        <v>0</v>
      </c>
      <c r="AN8" s="54">
        <f>SUM(AN4:AN7)</f>
        <v>0</v>
      </c>
      <c r="AO8" s="74">
        <f t="shared" ref="AO8" si="11">SUM(AO4:AO7)</f>
        <v>0</v>
      </c>
      <c r="AP8" s="74">
        <f>SUM(AP4:AP7)</f>
        <v>0</v>
      </c>
      <c r="AQ8" s="54">
        <f t="shared" ref="AQ8" si="12">SUM(AQ4:AQ7)</f>
        <v>0</v>
      </c>
      <c r="AR8" s="54">
        <f>SUM(AR4:AR7)</f>
        <v>0</v>
      </c>
      <c r="AS8" s="74">
        <f t="shared" ref="AS8" si="13">SUM(AS4:AS7)</f>
        <v>0</v>
      </c>
      <c r="AT8" s="74">
        <f>SUM(AT4:AT7)</f>
        <v>0</v>
      </c>
      <c r="AU8" s="54">
        <f t="shared" ref="AU8" si="14">SUM(AU4:AU7)</f>
        <v>0</v>
      </c>
      <c r="AV8" s="54">
        <f>SUM(AV4:AV7)</f>
        <v>0</v>
      </c>
      <c r="AW8" s="74">
        <f t="shared" ref="AW8" si="15">SUM(AW4:AW7)</f>
        <v>0</v>
      </c>
      <c r="AX8" s="74">
        <f>SUM(AX4:AX7)</f>
        <v>0</v>
      </c>
      <c r="AY8" s="86">
        <f t="shared" si="0"/>
        <v>0</v>
      </c>
      <c r="AZ8" s="86">
        <f>SUM(AZ4:AZ7)</f>
        <v>0</v>
      </c>
    </row>
    <row r="11" spans="1:52" ht="27.6" x14ac:dyDescent="0.3">
      <c r="A11" s="112" t="s">
        <v>21</v>
      </c>
      <c r="B11" s="113"/>
      <c r="C11" s="46" t="s">
        <v>74</v>
      </c>
      <c r="D11" s="38" t="s">
        <v>72</v>
      </c>
      <c r="E11" s="46" t="s">
        <v>74</v>
      </c>
      <c r="F11" s="38" t="s">
        <v>72</v>
      </c>
      <c r="G11" s="46" t="s">
        <v>74</v>
      </c>
      <c r="H11" s="38" t="s">
        <v>72</v>
      </c>
      <c r="I11" s="46" t="s">
        <v>74</v>
      </c>
      <c r="J11" s="38" t="s">
        <v>72</v>
      </c>
      <c r="K11" s="46" t="s">
        <v>74</v>
      </c>
      <c r="L11" s="38" t="s">
        <v>72</v>
      </c>
      <c r="M11" s="46" t="s">
        <v>74</v>
      </c>
      <c r="N11" s="38" t="s">
        <v>72</v>
      </c>
      <c r="O11" s="46" t="s">
        <v>74</v>
      </c>
      <c r="P11" s="38" t="s">
        <v>72</v>
      </c>
      <c r="Q11" s="46" t="s">
        <v>74</v>
      </c>
      <c r="R11" s="38" t="s">
        <v>72</v>
      </c>
      <c r="S11" s="46" t="s">
        <v>74</v>
      </c>
      <c r="T11" s="38" t="s">
        <v>72</v>
      </c>
      <c r="U11" s="46" t="s">
        <v>74</v>
      </c>
      <c r="V11" s="38" t="s">
        <v>72</v>
      </c>
      <c r="W11" s="46" t="s">
        <v>74</v>
      </c>
      <c r="X11" s="38" t="s">
        <v>72</v>
      </c>
      <c r="Y11" s="46" t="s">
        <v>74</v>
      </c>
      <c r="Z11" s="38" t="s">
        <v>72</v>
      </c>
      <c r="AA11" s="46" t="s">
        <v>74</v>
      </c>
      <c r="AB11" s="38" t="s">
        <v>72</v>
      </c>
      <c r="AC11" s="46" t="s">
        <v>74</v>
      </c>
      <c r="AD11" s="38" t="s">
        <v>72</v>
      </c>
      <c r="AE11" s="46" t="s">
        <v>74</v>
      </c>
      <c r="AF11" s="38" t="s">
        <v>72</v>
      </c>
      <c r="AG11" s="46" t="s">
        <v>74</v>
      </c>
      <c r="AH11" s="38" t="s">
        <v>72</v>
      </c>
      <c r="AI11" s="46" t="s">
        <v>74</v>
      </c>
      <c r="AJ11" s="38" t="s">
        <v>72</v>
      </c>
      <c r="AK11" s="46" t="s">
        <v>74</v>
      </c>
      <c r="AL11" s="38" t="s">
        <v>72</v>
      </c>
      <c r="AM11" s="46" t="s">
        <v>74</v>
      </c>
      <c r="AN11" s="38" t="s">
        <v>72</v>
      </c>
      <c r="AO11" s="46" t="s">
        <v>74</v>
      </c>
      <c r="AP11" s="38" t="s">
        <v>72</v>
      </c>
      <c r="AQ11" s="46" t="s">
        <v>74</v>
      </c>
      <c r="AR11" s="38" t="s">
        <v>72</v>
      </c>
      <c r="AS11" s="46" t="s">
        <v>74</v>
      </c>
      <c r="AT11" s="38" t="s">
        <v>72</v>
      </c>
      <c r="AU11" s="46" t="s">
        <v>74</v>
      </c>
      <c r="AV11" s="38" t="s">
        <v>72</v>
      </c>
      <c r="AW11" s="46" t="s">
        <v>74</v>
      </c>
      <c r="AX11" s="38" t="s">
        <v>72</v>
      </c>
      <c r="AY11" s="46" t="s">
        <v>74</v>
      </c>
      <c r="AZ11" s="38" t="s">
        <v>72</v>
      </c>
    </row>
    <row r="12" spans="1:52" s="6" customFormat="1" x14ac:dyDescent="0.3">
      <c r="A12" s="14" t="s">
        <v>22</v>
      </c>
      <c r="B12" s="14"/>
      <c r="C12" s="54">
        <f>'[2]CPA 25'!C11</f>
        <v>0</v>
      </c>
      <c r="D12" s="62"/>
      <c r="E12" s="27">
        <f>'[2]CPA 25'!D11</f>
        <v>0</v>
      </c>
      <c r="F12" s="63"/>
      <c r="G12" s="54">
        <f>'[2]CPA 25'!E11</f>
        <v>0</v>
      </c>
      <c r="H12" s="62"/>
      <c r="I12" s="27">
        <f>'[2]CPA 25'!F11</f>
        <v>0</v>
      </c>
      <c r="J12" s="63"/>
      <c r="K12" s="54">
        <f>'[2]CPA 25'!G11</f>
        <v>0</v>
      </c>
      <c r="L12" s="62"/>
      <c r="M12" s="27">
        <f>'[2]CPA 25'!H11</f>
        <v>0</v>
      </c>
      <c r="N12" s="63"/>
      <c r="O12" s="54">
        <f>'[2]CPA 25'!I11</f>
        <v>0</v>
      </c>
      <c r="P12" s="62"/>
      <c r="Q12" s="27">
        <f>'[2]CPA 25'!J11</f>
        <v>0</v>
      </c>
      <c r="R12" s="63"/>
      <c r="S12" s="54">
        <f>'[2]CPA 25'!K11</f>
        <v>0</v>
      </c>
      <c r="T12" s="50"/>
      <c r="U12" s="27">
        <f>'[2]CPA 25'!M11</f>
        <v>0</v>
      </c>
      <c r="V12" s="63"/>
      <c r="W12" s="79">
        <f>'[2]CPA 25'!N11</f>
        <v>0</v>
      </c>
      <c r="X12" s="62"/>
      <c r="Y12" s="27">
        <f>'[2]CPA 25'!O11</f>
        <v>0</v>
      </c>
      <c r="Z12" s="63"/>
      <c r="AA12" s="54">
        <f>'[2]CPA 25'!P11</f>
        <v>0</v>
      </c>
      <c r="AB12" s="50"/>
      <c r="AC12" s="27">
        <f>'[2]CPA 25'!Q11</f>
        <v>0</v>
      </c>
      <c r="AD12" s="63"/>
      <c r="AE12" s="54">
        <f>'[2]CPA 25'!R11</f>
        <v>0</v>
      </c>
      <c r="AF12" s="50"/>
      <c r="AG12" s="27">
        <f>'[2]CPA 25'!S11</f>
        <v>0</v>
      </c>
      <c r="AH12" s="63"/>
      <c r="AI12" s="54">
        <f>'[2]CPA 25'!T11</f>
        <v>0</v>
      </c>
      <c r="AJ12" s="50"/>
      <c r="AK12" s="27">
        <f>'[2]CPA 25'!U11</f>
        <v>0</v>
      </c>
      <c r="AL12" s="63"/>
      <c r="AM12" s="54">
        <f>'[2]CPA 25'!V11</f>
        <v>0</v>
      </c>
      <c r="AN12" s="50"/>
      <c r="AO12" s="27">
        <f>'[2]CPA 25'!W11</f>
        <v>0</v>
      </c>
      <c r="AP12" s="63"/>
      <c r="AQ12" s="54">
        <f>'[2]CPA 25'!X11</f>
        <v>0</v>
      </c>
      <c r="AR12" s="50"/>
      <c r="AS12" s="27">
        <f>'[2]CPA 25'!Y11</f>
        <v>0</v>
      </c>
      <c r="AT12" s="63"/>
      <c r="AU12" s="54">
        <f>'[2]CPA 25'!Z11</f>
        <v>0</v>
      </c>
      <c r="AV12" s="50"/>
      <c r="AW12" s="27">
        <f>'[2]CPA 25'!AA11</f>
        <v>0</v>
      </c>
      <c r="AX12" s="63"/>
      <c r="AY12" s="86">
        <f t="shared" ref="AY12:AY23" si="16">C12+E12+G12+I12+K12+M12+O12+Q12+S12+U12+W12+Y12+AA12+AC12+AE12+AG12+AI12+AK12+AM12+AO12+AQ12+AS12+AU12+AW12</f>
        <v>0</v>
      </c>
      <c r="AZ12" s="86">
        <f t="shared" ref="AZ12:AZ23" si="17">D12+F12+H12+J12+L12+N12+P12+R12+T12+V12+X12+Z12+AB12+AD12+AF12+AH12+AJ12+AL12+AN12+AP12+AR12+AT12+AV12+AX12</f>
        <v>0</v>
      </c>
    </row>
    <row r="13" spans="1:52" ht="15.75" customHeight="1" x14ac:dyDescent="0.3">
      <c r="A13" s="11" t="str">
        <f>'[1]TOTALE AREA TERZA'!A10</f>
        <v>Direttore</v>
      </c>
      <c r="B13" s="11"/>
      <c r="C13" s="54">
        <f>'[2]CPA 25'!C12</f>
        <v>0</v>
      </c>
      <c r="D13" s="54"/>
      <c r="E13" s="27">
        <f>'[2]CPA 25'!D12</f>
        <v>0</v>
      </c>
      <c r="F13" s="27"/>
      <c r="G13" s="54">
        <f>'[2]CPA 25'!E12</f>
        <v>2</v>
      </c>
      <c r="H13" s="54">
        <v>2</v>
      </c>
      <c r="I13" s="27">
        <f>'[2]CPA 25'!F12</f>
        <v>0</v>
      </c>
      <c r="J13" s="27"/>
      <c r="K13" s="54">
        <f>'[2]CPA 25'!G12</f>
        <v>0</v>
      </c>
      <c r="L13" s="54"/>
      <c r="M13" s="27">
        <f>'[2]CPA 25'!H12</f>
        <v>0</v>
      </c>
      <c r="N13" s="27"/>
      <c r="O13" s="54">
        <f>'[2]CPA 25'!I12</f>
        <v>1</v>
      </c>
      <c r="P13" s="54">
        <v>1</v>
      </c>
      <c r="Q13" s="27">
        <f>'[2]CPA 25'!J12</f>
        <v>0</v>
      </c>
      <c r="R13" s="27"/>
      <c r="S13" s="54">
        <f>'[2]CPA 25'!K12</f>
        <v>1</v>
      </c>
      <c r="T13" s="54">
        <v>1</v>
      </c>
      <c r="U13" s="27">
        <f>'[2]CPA 25'!M12</f>
        <v>0</v>
      </c>
      <c r="V13" s="27"/>
      <c r="W13" s="79">
        <f>'[2]CPA 25'!N12</f>
        <v>0</v>
      </c>
      <c r="X13" s="54">
        <v>1</v>
      </c>
      <c r="Y13" s="27">
        <f>'[2]CPA 25'!O12</f>
        <v>0</v>
      </c>
      <c r="Z13" s="27"/>
      <c r="AA13" s="54">
        <f>'[2]CPA 25'!P12</f>
        <v>1</v>
      </c>
      <c r="AB13" s="54">
        <v>2</v>
      </c>
      <c r="AC13" s="27">
        <f>'[2]CPA 25'!Q12</f>
        <v>2</v>
      </c>
      <c r="AD13" s="27">
        <v>2</v>
      </c>
      <c r="AE13" s="54">
        <f>'[2]CPA 25'!R12</f>
        <v>0</v>
      </c>
      <c r="AF13" s="54"/>
      <c r="AG13" s="27">
        <f>'[2]CPA 25'!S12</f>
        <v>0</v>
      </c>
      <c r="AH13" s="27"/>
      <c r="AI13" s="54">
        <f>'[2]CPA 25'!T12</f>
        <v>1</v>
      </c>
      <c r="AJ13" s="54">
        <v>1</v>
      </c>
      <c r="AK13" s="27">
        <f>'[2]CPA 25'!U12</f>
        <v>0</v>
      </c>
      <c r="AL13" s="27"/>
      <c r="AM13" s="54">
        <f>'[2]CPA 25'!V12</f>
        <v>0</v>
      </c>
      <c r="AN13" s="54"/>
      <c r="AO13" s="27">
        <f>'[2]CPA 25'!W12</f>
        <v>3</v>
      </c>
      <c r="AP13" s="27">
        <v>3</v>
      </c>
      <c r="AQ13" s="54">
        <f>'[2]CPA 25'!X12</f>
        <v>1</v>
      </c>
      <c r="AR13" s="54">
        <v>2</v>
      </c>
      <c r="AS13" s="27">
        <f>'[2]CPA 25'!Y12</f>
        <v>1</v>
      </c>
      <c r="AT13" s="27">
        <v>1</v>
      </c>
      <c r="AU13" s="54">
        <f>'[2]CPA 25'!Z12</f>
        <v>0</v>
      </c>
      <c r="AV13" s="54"/>
      <c r="AW13" s="27">
        <f>'[2]CPA 25'!AA12</f>
        <v>0</v>
      </c>
      <c r="AX13" s="27"/>
      <c r="AY13" s="86">
        <f t="shared" si="16"/>
        <v>13</v>
      </c>
      <c r="AZ13" s="86">
        <f t="shared" si="17"/>
        <v>16</v>
      </c>
    </row>
    <row r="14" spans="1:52" ht="15.75" customHeight="1" x14ac:dyDescent="0.3">
      <c r="A14" s="11" t="str">
        <f>'[1]TOTALE AREA TERZA'!A11</f>
        <v>Funzionario della prof.di serv. Soc.</v>
      </c>
      <c r="B14" s="11"/>
      <c r="C14" s="54">
        <f>'[2]CPA 25'!C13</f>
        <v>0</v>
      </c>
      <c r="D14" s="54"/>
      <c r="E14" s="27">
        <f>'[2]CPA 25'!D13</f>
        <v>0</v>
      </c>
      <c r="F14" s="27"/>
      <c r="G14" s="54">
        <f>'[2]CPA 25'!E13</f>
        <v>0</v>
      </c>
      <c r="H14" s="54"/>
      <c r="I14" s="27">
        <f>'[2]CPA 25'!F13</f>
        <v>0</v>
      </c>
      <c r="J14" s="27"/>
      <c r="K14" s="54">
        <f>'[2]CPA 25'!G13</f>
        <v>0</v>
      </c>
      <c r="L14" s="54"/>
      <c r="M14" s="27">
        <f>'[2]CPA 25'!H13</f>
        <v>0</v>
      </c>
      <c r="N14" s="27"/>
      <c r="O14" s="54">
        <f>'[2]CPA 25'!I13</f>
        <v>0</v>
      </c>
      <c r="P14" s="54"/>
      <c r="Q14" s="27">
        <f>'[2]CPA 25'!J13</f>
        <v>0</v>
      </c>
      <c r="R14" s="27"/>
      <c r="S14" s="54">
        <f>'[2]CPA 25'!K13</f>
        <v>0</v>
      </c>
      <c r="T14" s="54"/>
      <c r="U14" s="27">
        <f>'[2]CPA 25'!M13</f>
        <v>0</v>
      </c>
      <c r="V14" s="27"/>
      <c r="W14" s="79">
        <f>'[2]CPA 25'!N13</f>
        <v>0</v>
      </c>
      <c r="X14" s="54"/>
      <c r="Y14" s="27">
        <f>'[2]CPA 25'!O13</f>
        <v>0</v>
      </c>
      <c r="Z14" s="27"/>
      <c r="AA14" s="54">
        <f>'[2]CPA 25'!P13</f>
        <v>0</v>
      </c>
      <c r="AB14" s="54"/>
      <c r="AC14" s="27">
        <f>'[2]CPA 25'!Q13</f>
        <v>0</v>
      </c>
      <c r="AD14" s="27"/>
      <c r="AE14" s="54">
        <f>'[2]CPA 25'!R13</f>
        <v>0</v>
      </c>
      <c r="AF14" s="54"/>
      <c r="AG14" s="27">
        <f>'[2]CPA 25'!S13</f>
        <v>0</v>
      </c>
      <c r="AH14" s="27"/>
      <c r="AI14" s="54">
        <f>'[2]CPA 25'!T13</f>
        <v>0</v>
      </c>
      <c r="AJ14" s="54"/>
      <c r="AK14" s="27">
        <f>'[2]CPA 25'!U13</f>
        <v>0</v>
      </c>
      <c r="AL14" s="27"/>
      <c r="AM14" s="54">
        <f>'[2]CPA 25'!V13</f>
        <v>0</v>
      </c>
      <c r="AN14" s="54"/>
      <c r="AO14" s="27">
        <f>'[2]CPA 25'!W13</f>
        <v>0</v>
      </c>
      <c r="AP14" s="27"/>
      <c r="AQ14" s="54">
        <f>'[2]CPA 25'!X13</f>
        <v>0</v>
      </c>
      <c r="AR14" s="54"/>
      <c r="AS14" s="27">
        <f>'[2]CPA 25'!Y13</f>
        <v>0</v>
      </c>
      <c r="AT14" s="27"/>
      <c r="AU14" s="54">
        <f>'[2]CPA 25'!Z13</f>
        <v>0</v>
      </c>
      <c r="AV14" s="54"/>
      <c r="AW14" s="27">
        <f>'[2]CPA 25'!AA13</f>
        <v>0</v>
      </c>
      <c r="AX14" s="27"/>
      <c r="AY14" s="86">
        <f t="shared" si="16"/>
        <v>0</v>
      </c>
      <c r="AZ14" s="86">
        <f t="shared" si="17"/>
        <v>0</v>
      </c>
    </row>
    <row r="15" spans="1:52" ht="15.75" customHeight="1" x14ac:dyDescent="0.3">
      <c r="A15" s="11" t="str">
        <f>'[1]TOTALE AREA TERZA'!A12</f>
        <v>Funzionario della prof.pedagogica</v>
      </c>
      <c r="B15" s="11"/>
      <c r="C15" s="54">
        <f>'[2]CPA 25'!C14</f>
        <v>2</v>
      </c>
      <c r="D15" s="54">
        <v>4</v>
      </c>
      <c r="E15" s="27">
        <f>'[2]CPA 25'!D14</f>
        <v>2</v>
      </c>
      <c r="F15" s="27">
        <v>4</v>
      </c>
      <c r="G15" s="54">
        <f>'[2]CPA 25'!E14</f>
        <v>1</v>
      </c>
      <c r="H15" s="54">
        <v>1</v>
      </c>
      <c r="I15" s="27">
        <f>'[2]CPA 25'!F14</f>
        <v>2</v>
      </c>
      <c r="J15" s="27">
        <v>2</v>
      </c>
      <c r="K15" s="54">
        <f>'[2]CPA 25'!G14</f>
        <v>0</v>
      </c>
      <c r="L15" s="54">
        <v>1</v>
      </c>
      <c r="M15" s="27">
        <f>'[2]CPA 25'!H14</f>
        <v>4</v>
      </c>
      <c r="N15" s="27">
        <v>7</v>
      </c>
      <c r="O15" s="54">
        <f>'[2]CPA 25'!I14</f>
        <v>2</v>
      </c>
      <c r="P15" s="54">
        <v>2</v>
      </c>
      <c r="Q15" s="27">
        <f>'[2]CPA 25'!J14</f>
        <v>3</v>
      </c>
      <c r="R15" s="27">
        <v>3</v>
      </c>
      <c r="S15" s="54">
        <f>'[2]CPA 25'!K14</f>
        <v>7</v>
      </c>
      <c r="T15" s="54">
        <v>8</v>
      </c>
      <c r="U15" s="27">
        <f>'[2]CPA 25'!M14</f>
        <v>2</v>
      </c>
      <c r="V15" s="27">
        <v>2</v>
      </c>
      <c r="W15" s="79">
        <f>'[2]CPA 25'!N14</f>
        <v>0</v>
      </c>
      <c r="X15" s="54">
        <v>3</v>
      </c>
      <c r="Y15" s="27">
        <f>'[2]CPA 25'!O14</f>
        <v>4</v>
      </c>
      <c r="Z15" s="27">
        <v>4</v>
      </c>
      <c r="AA15" s="54">
        <f>'[2]CPA 25'!P14</f>
        <v>2</v>
      </c>
      <c r="AB15" s="54">
        <v>4</v>
      </c>
      <c r="AC15" s="27">
        <f>'[2]CPA 25'!Q14</f>
        <v>3</v>
      </c>
      <c r="AD15" s="27">
        <v>3</v>
      </c>
      <c r="AE15" s="54">
        <f>'[2]CPA 25'!R14</f>
        <v>0</v>
      </c>
      <c r="AF15" s="54">
        <v>4</v>
      </c>
      <c r="AG15" s="27">
        <f>'[2]CPA 25'!S14</f>
        <v>0</v>
      </c>
      <c r="AH15" s="27">
        <v>1</v>
      </c>
      <c r="AI15" s="54">
        <f>'[2]CPA 25'!T14</f>
        <v>7</v>
      </c>
      <c r="AJ15" s="54">
        <v>1</v>
      </c>
      <c r="AK15" s="27">
        <f>'[2]CPA 25'!U14</f>
        <v>1</v>
      </c>
      <c r="AL15" s="27">
        <v>1</v>
      </c>
      <c r="AM15" s="54">
        <f>'[2]CPA 25'!V14</f>
        <v>1</v>
      </c>
      <c r="AN15" s="54">
        <v>3</v>
      </c>
      <c r="AO15" s="27">
        <f>'[2]CPA 25'!W14</f>
        <v>2</v>
      </c>
      <c r="AP15" s="27">
        <v>2</v>
      </c>
      <c r="AQ15" s="54">
        <f>'[2]CPA 25'!X14</f>
        <v>2</v>
      </c>
      <c r="AR15" s="54">
        <v>4</v>
      </c>
      <c r="AS15" s="27">
        <f>'[2]CPA 25'!Y14</f>
        <v>3</v>
      </c>
      <c r="AT15" s="27">
        <v>3</v>
      </c>
      <c r="AU15" s="54">
        <f>'[2]CPA 25'!Z14</f>
        <v>1</v>
      </c>
      <c r="AV15" s="54">
        <v>2</v>
      </c>
      <c r="AW15" s="27">
        <f>'[2]CPA 25'!AA14</f>
        <v>0</v>
      </c>
      <c r="AX15" s="27"/>
      <c r="AY15" s="86">
        <f t="shared" si="16"/>
        <v>51</v>
      </c>
      <c r="AZ15" s="86">
        <f t="shared" si="17"/>
        <v>69</v>
      </c>
    </row>
    <row r="16" spans="1:52" ht="15.75" customHeight="1" x14ac:dyDescent="0.3">
      <c r="A16" s="11" t="str">
        <f>'[1]TOTALE AREA TERZA'!A13</f>
        <v>Funzionario contabile</v>
      </c>
      <c r="B16" s="11"/>
      <c r="C16" s="54">
        <f>'[2]CPA 25'!C15</f>
        <v>0</v>
      </c>
      <c r="D16" s="54"/>
      <c r="E16" s="27">
        <f>'[2]CPA 25'!D15</f>
        <v>0</v>
      </c>
      <c r="F16" s="27"/>
      <c r="G16" s="54">
        <f>'[2]CPA 25'!E15</f>
        <v>0</v>
      </c>
      <c r="H16" s="54"/>
      <c r="I16" s="27">
        <f>'[2]CPA 25'!F15</f>
        <v>0</v>
      </c>
      <c r="J16" s="27"/>
      <c r="K16" s="54">
        <f>'[2]CPA 25'!G15</f>
        <v>0</v>
      </c>
      <c r="L16" s="54"/>
      <c r="M16" s="27">
        <f>'[2]CPA 25'!H15</f>
        <v>0</v>
      </c>
      <c r="N16" s="27"/>
      <c r="O16" s="54">
        <f>'[2]CPA 25'!I15</f>
        <v>0</v>
      </c>
      <c r="P16" s="54"/>
      <c r="Q16" s="27">
        <f>'[2]CPA 25'!J15</f>
        <v>0</v>
      </c>
      <c r="R16" s="27"/>
      <c r="S16" s="54">
        <f>'[2]CPA 25'!K15</f>
        <v>0</v>
      </c>
      <c r="T16" s="49"/>
      <c r="U16" s="27">
        <f>'[2]CPA 25'!M15</f>
        <v>1</v>
      </c>
      <c r="V16" s="27">
        <v>1</v>
      </c>
      <c r="W16" s="79">
        <f>'[2]CPA 25'!N15</f>
        <v>0</v>
      </c>
      <c r="X16" s="54"/>
      <c r="Y16" s="27">
        <f>'[2]CPA 25'!O15</f>
        <v>0</v>
      </c>
      <c r="Z16" s="27"/>
      <c r="AA16" s="54">
        <f>'[2]CPA 25'!P15</f>
        <v>0</v>
      </c>
      <c r="AB16" s="49"/>
      <c r="AC16" s="27">
        <f>'[2]CPA 25'!Q15</f>
        <v>0</v>
      </c>
      <c r="AD16" s="27"/>
      <c r="AE16" s="54">
        <f>'[2]CPA 25'!R15</f>
        <v>0</v>
      </c>
      <c r="AF16" s="49"/>
      <c r="AG16" s="27">
        <f>'[2]CPA 25'!S15</f>
        <v>0</v>
      </c>
      <c r="AH16" s="27"/>
      <c r="AI16" s="54">
        <f>'[2]CPA 25'!T15</f>
        <v>1</v>
      </c>
      <c r="AJ16" s="49"/>
      <c r="AK16" s="27">
        <f>'[2]CPA 25'!U15</f>
        <v>0</v>
      </c>
      <c r="AL16" s="27"/>
      <c r="AM16" s="54">
        <f>'[2]CPA 25'!V15</f>
        <v>0</v>
      </c>
      <c r="AN16" s="49"/>
      <c r="AO16" s="27">
        <f>'[2]CPA 25'!W15</f>
        <v>0</v>
      </c>
      <c r="AP16" s="27"/>
      <c r="AQ16" s="54">
        <f>'[2]CPA 25'!X15</f>
        <v>0</v>
      </c>
      <c r="AR16" s="49"/>
      <c r="AS16" s="27">
        <f>'[2]CPA 25'!Y15</f>
        <v>0</v>
      </c>
      <c r="AT16" s="27"/>
      <c r="AU16" s="54">
        <f>'[2]CPA 25'!Z15</f>
        <v>0</v>
      </c>
      <c r="AV16" s="49"/>
      <c r="AW16" s="27">
        <f>'[2]CPA 25'!AA15</f>
        <v>0</v>
      </c>
      <c r="AX16" s="27"/>
      <c r="AY16" s="86">
        <f t="shared" si="16"/>
        <v>2</v>
      </c>
      <c r="AZ16" s="86">
        <f t="shared" si="17"/>
        <v>1</v>
      </c>
    </row>
    <row r="17" spans="1:52" ht="15.75" customHeight="1" x14ac:dyDescent="0.3">
      <c r="A17" s="11" t="str">
        <f>'[1]TOTALE AREA TERZA'!A14</f>
        <v>Funzionario dell'Organizzazione e delle relazioni</v>
      </c>
      <c r="B17" s="11"/>
      <c r="C17" s="54">
        <f>'[2]CPA 25'!C16</f>
        <v>0</v>
      </c>
      <c r="D17" s="52"/>
      <c r="E17" s="27">
        <f>'[2]CPA 25'!D16</f>
        <v>0</v>
      </c>
      <c r="F17" s="53"/>
      <c r="G17" s="54">
        <f>'[2]CPA 25'!E16</f>
        <v>0</v>
      </c>
      <c r="H17" s="52"/>
      <c r="I17" s="27">
        <f>'[2]CPA 25'!F16</f>
        <v>0</v>
      </c>
      <c r="J17" s="53"/>
      <c r="K17" s="54">
        <f>'[2]CPA 25'!G16</f>
        <v>0</v>
      </c>
      <c r="L17" s="52"/>
      <c r="M17" s="27">
        <f>'[2]CPA 25'!H16</f>
        <v>0</v>
      </c>
      <c r="N17" s="53"/>
      <c r="O17" s="54">
        <f>'[2]CPA 25'!I16</f>
        <v>0</v>
      </c>
      <c r="P17" s="52"/>
      <c r="Q17" s="27">
        <f>'[2]CPA 25'!J16</f>
        <v>0</v>
      </c>
      <c r="R17" s="53"/>
      <c r="S17" s="54">
        <f>'[2]CPA 25'!K16</f>
        <v>0</v>
      </c>
      <c r="T17" s="48"/>
      <c r="U17" s="27">
        <f>'[2]CPA 25'!M16</f>
        <v>0</v>
      </c>
      <c r="V17" s="53"/>
      <c r="W17" s="79">
        <f>'[2]CPA 25'!N16</f>
        <v>0</v>
      </c>
      <c r="X17" s="52"/>
      <c r="Y17" s="27">
        <f>'[2]CPA 25'!O16</f>
        <v>0</v>
      </c>
      <c r="Z17" s="53"/>
      <c r="AA17" s="54">
        <f>'[2]CPA 25'!P16</f>
        <v>0</v>
      </c>
      <c r="AB17" s="48"/>
      <c r="AC17" s="27">
        <f>'[2]CPA 25'!Q16</f>
        <v>0</v>
      </c>
      <c r="AD17" s="53"/>
      <c r="AE17" s="54">
        <f>'[2]CPA 25'!R16</f>
        <v>0</v>
      </c>
      <c r="AF17" s="48"/>
      <c r="AG17" s="27">
        <f>'[2]CPA 25'!S16</f>
        <v>0</v>
      </c>
      <c r="AH17" s="53"/>
      <c r="AI17" s="54">
        <f>'[2]CPA 25'!T16</f>
        <v>0</v>
      </c>
      <c r="AJ17" s="48"/>
      <c r="AK17" s="27">
        <f>'[2]CPA 25'!U16</f>
        <v>0</v>
      </c>
      <c r="AL17" s="53"/>
      <c r="AM17" s="54">
        <f>'[2]CPA 25'!V16</f>
        <v>0</v>
      </c>
      <c r="AN17" s="48"/>
      <c r="AO17" s="27">
        <f>'[2]CPA 25'!W16</f>
        <v>0</v>
      </c>
      <c r="AP17" s="53"/>
      <c r="AQ17" s="54">
        <f>'[2]CPA 25'!X16</f>
        <v>0</v>
      </c>
      <c r="AR17" s="48"/>
      <c r="AS17" s="27">
        <f>'[2]CPA 25'!Y16</f>
        <v>0</v>
      </c>
      <c r="AT17" s="53"/>
      <c r="AU17" s="54">
        <f>'[2]CPA 25'!Z16</f>
        <v>0</v>
      </c>
      <c r="AV17" s="48"/>
      <c r="AW17" s="27">
        <f>'[2]CPA 25'!AA16</f>
        <v>0</v>
      </c>
      <c r="AX17" s="53"/>
      <c r="AY17" s="86">
        <f t="shared" si="16"/>
        <v>0</v>
      </c>
      <c r="AZ17" s="86">
        <f t="shared" si="17"/>
        <v>0</v>
      </c>
    </row>
    <row r="18" spans="1:52" ht="15.75" customHeight="1" x14ac:dyDescent="0.3">
      <c r="A18" s="11" t="str">
        <f>'[1]TOTALE AREA TERZA'!A15</f>
        <v>Funzionario amministrativo</v>
      </c>
      <c r="B18" s="11"/>
      <c r="C18" s="54">
        <f>'[2]CPA 25'!C17</f>
        <v>0</v>
      </c>
      <c r="D18" s="54"/>
      <c r="E18" s="27">
        <f>'[2]CPA 25'!D17</f>
        <v>0</v>
      </c>
      <c r="F18" s="27"/>
      <c r="G18" s="54">
        <f>'[2]CPA 25'!E17</f>
        <v>0</v>
      </c>
      <c r="H18" s="54"/>
      <c r="I18" s="27">
        <f>'[2]CPA 25'!F17</f>
        <v>0</v>
      </c>
      <c r="J18" s="27"/>
      <c r="K18" s="54">
        <f>'[2]CPA 25'!G17</f>
        <v>0</v>
      </c>
      <c r="L18" s="54"/>
      <c r="M18" s="27">
        <f>'[2]CPA 25'!H17</f>
        <v>0</v>
      </c>
      <c r="N18" s="27"/>
      <c r="O18" s="54">
        <f>'[2]CPA 25'!I17</f>
        <v>0</v>
      </c>
      <c r="P18" s="54"/>
      <c r="Q18" s="27">
        <f>'[2]CPA 25'!J17</f>
        <v>0</v>
      </c>
      <c r="R18" s="27"/>
      <c r="S18" s="54">
        <f>'[2]CPA 25'!K17</f>
        <v>2</v>
      </c>
      <c r="T18" s="49"/>
      <c r="U18" s="27">
        <f>'[2]CPA 25'!M17</f>
        <v>0</v>
      </c>
      <c r="V18" s="27"/>
      <c r="W18" s="79">
        <f>'[2]CPA 25'!N17</f>
        <v>0</v>
      </c>
      <c r="X18" s="54"/>
      <c r="Y18" s="27">
        <f>'[2]CPA 25'!O17</f>
        <v>0</v>
      </c>
      <c r="Z18" s="27"/>
      <c r="AA18" s="54">
        <f>'[2]CPA 25'!P17</f>
        <v>0</v>
      </c>
      <c r="AB18" s="49"/>
      <c r="AC18" s="27">
        <f>'[2]CPA 25'!Q17</f>
        <v>0</v>
      </c>
      <c r="AD18" s="27"/>
      <c r="AE18" s="54">
        <f>'[2]CPA 25'!R17</f>
        <v>0</v>
      </c>
      <c r="AF18" s="49"/>
      <c r="AG18" s="27">
        <f>'[2]CPA 25'!S17</f>
        <v>0</v>
      </c>
      <c r="AH18" s="27"/>
      <c r="AI18" s="54">
        <f>'[2]CPA 25'!T17</f>
        <v>0</v>
      </c>
      <c r="AJ18" s="49"/>
      <c r="AK18" s="27">
        <f>'[2]CPA 25'!U17</f>
        <v>0</v>
      </c>
      <c r="AL18" s="27"/>
      <c r="AM18" s="54">
        <f>'[2]CPA 25'!V17</f>
        <v>0</v>
      </c>
      <c r="AN18" s="49"/>
      <c r="AO18" s="27">
        <f>'[2]CPA 25'!W17</f>
        <v>1</v>
      </c>
      <c r="AP18" s="27">
        <v>2</v>
      </c>
      <c r="AQ18" s="54">
        <f>'[2]CPA 25'!X17</f>
        <v>0</v>
      </c>
      <c r="AR18" s="49"/>
      <c r="AS18" s="27">
        <f>'[2]CPA 25'!Y17</f>
        <v>0</v>
      </c>
      <c r="AT18" s="27"/>
      <c r="AU18" s="54">
        <f>'[2]CPA 25'!Z17</f>
        <v>0</v>
      </c>
      <c r="AV18" s="49"/>
      <c r="AW18" s="27">
        <f>'[2]CPA 25'!AA17</f>
        <v>0</v>
      </c>
      <c r="AX18" s="27"/>
      <c r="AY18" s="86">
        <f t="shared" si="16"/>
        <v>3</v>
      </c>
      <c r="AZ18" s="86">
        <f t="shared" si="17"/>
        <v>2</v>
      </c>
    </row>
    <row r="19" spans="1:52" ht="15.75" customHeight="1" x14ac:dyDescent="0.3">
      <c r="A19" s="11" t="str">
        <f>'[1]TOTALE AREA TERZA'!A16</f>
        <v>Funzionario tecnico</v>
      </c>
      <c r="B19" s="11"/>
      <c r="C19" s="54">
        <f>'[2]CPA 25'!C18</f>
        <v>0</v>
      </c>
      <c r="D19" s="52"/>
      <c r="E19" s="27">
        <f>'[2]CPA 25'!D18</f>
        <v>0</v>
      </c>
      <c r="F19" s="53"/>
      <c r="G19" s="54">
        <f>'[2]CPA 25'!E18</f>
        <v>0</v>
      </c>
      <c r="H19" s="52"/>
      <c r="I19" s="27">
        <f>'[2]CPA 25'!F18</f>
        <v>0</v>
      </c>
      <c r="J19" s="53"/>
      <c r="K19" s="54">
        <f>'[2]CPA 25'!G18</f>
        <v>0</v>
      </c>
      <c r="L19" s="52"/>
      <c r="M19" s="27">
        <f>'[2]CPA 25'!H18</f>
        <v>0</v>
      </c>
      <c r="N19" s="53"/>
      <c r="O19" s="54">
        <f>'[2]CPA 25'!I18</f>
        <v>0</v>
      </c>
      <c r="P19" s="52"/>
      <c r="Q19" s="27">
        <f>'[2]CPA 25'!J18</f>
        <v>0</v>
      </c>
      <c r="R19" s="53"/>
      <c r="S19" s="54">
        <f>'[2]CPA 25'!K18</f>
        <v>0</v>
      </c>
      <c r="T19" s="48"/>
      <c r="U19" s="27">
        <f>'[2]CPA 25'!M18</f>
        <v>0</v>
      </c>
      <c r="V19" s="53"/>
      <c r="W19" s="79">
        <f>'[2]CPA 25'!N18</f>
        <v>0</v>
      </c>
      <c r="X19" s="52"/>
      <c r="Y19" s="27">
        <f>'[2]CPA 25'!O18</f>
        <v>0</v>
      </c>
      <c r="Z19" s="53"/>
      <c r="AA19" s="54">
        <f>'[2]CPA 25'!P18</f>
        <v>0</v>
      </c>
      <c r="AB19" s="48"/>
      <c r="AC19" s="27">
        <f>'[2]CPA 25'!Q18</f>
        <v>0</v>
      </c>
      <c r="AD19" s="53"/>
      <c r="AE19" s="54">
        <f>'[2]CPA 25'!R18</f>
        <v>0</v>
      </c>
      <c r="AF19" s="48"/>
      <c r="AG19" s="27">
        <f>'[2]CPA 25'!S18</f>
        <v>0</v>
      </c>
      <c r="AH19" s="53"/>
      <c r="AI19" s="54">
        <f>'[2]CPA 25'!T18</f>
        <v>0</v>
      </c>
      <c r="AJ19" s="48"/>
      <c r="AK19" s="27">
        <f>'[2]CPA 25'!U18</f>
        <v>0</v>
      </c>
      <c r="AL19" s="53"/>
      <c r="AM19" s="54">
        <f>'[2]CPA 25'!V18</f>
        <v>0</v>
      </c>
      <c r="AN19" s="48"/>
      <c r="AO19" s="27">
        <f>'[2]CPA 25'!W18</f>
        <v>0</v>
      </c>
      <c r="AP19" s="53"/>
      <c r="AQ19" s="54">
        <f>'[2]CPA 25'!X18</f>
        <v>0</v>
      </c>
      <c r="AR19" s="48"/>
      <c r="AS19" s="27">
        <f>'[2]CPA 25'!Y18</f>
        <v>0</v>
      </c>
      <c r="AT19" s="53"/>
      <c r="AU19" s="54">
        <f>'[2]CPA 25'!Z18</f>
        <v>0</v>
      </c>
      <c r="AV19" s="48"/>
      <c r="AW19" s="27">
        <f>'[2]CPA 25'!AA18</f>
        <v>0</v>
      </c>
      <c r="AX19" s="53"/>
      <c r="AY19" s="86">
        <f t="shared" si="16"/>
        <v>0</v>
      </c>
      <c r="AZ19" s="86">
        <f t="shared" si="17"/>
        <v>0</v>
      </c>
    </row>
    <row r="20" spans="1:52" ht="15.75" customHeight="1" x14ac:dyDescent="0.3">
      <c r="A20" s="11" t="str">
        <f>'[1]TOTALE AREA TERZA'!A17</f>
        <v>Funzionario informatico</v>
      </c>
      <c r="B20" s="11"/>
      <c r="C20" s="54">
        <f>'[2]CPA 25'!C19</f>
        <v>0</v>
      </c>
      <c r="D20" s="52"/>
      <c r="E20" s="27">
        <f>'[2]CPA 25'!D19</f>
        <v>0</v>
      </c>
      <c r="F20" s="53"/>
      <c r="G20" s="54">
        <f>'[2]CPA 25'!E19</f>
        <v>0</v>
      </c>
      <c r="H20" s="52"/>
      <c r="I20" s="27">
        <f>'[2]CPA 25'!F19</f>
        <v>0</v>
      </c>
      <c r="J20" s="53"/>
      <c r="K20" s="54">
        <f>'[2]CPA 25'!G19</f>
        <v>0</v>
      </c>
      <c r="L20" s="52"/>
      <c r="M20" s="27">
        <f>'[2]CPA 25'!H19</f>
        <v>0</v>
      </c>
      <c r="N20" s="53"/>
      <c r="O20" s="54">
        <f>'[2]CPA 25'!I19</f>
        <v>0</v>
      </c>
      <c r="P20" s="52"/>
      <c r="Q20" s="27">
        <f>'[2]CPA 25'!J19</f>
        <v>0</v>
      </c>
      <c r="R20" s="53"/>
      <c r="S20" s="54">
        <f>'[2]CPA 25'!K19</f>
        <v>0</v>
      </c>
      <c r="T20" s="48"/>
      <c r="U20" s="27">
        <f>'[2]CPA 25'!M19</f>
        <v>0</v>
      </c>
      <c r="V20" s="53"/>
      <c r="W20" s="79">
        <f>'[2]CPA 25'!N19</f>
        <v>0</v>
      </c>
      <c r="X20" s="52"/>
      <c r="Y20" s="27">
        <f>'[2]CPA 25'!O19</f>
        <v>0</v>
      </c>
      <c r="Z20" s="53"/>
      <c r="AA20" s="54">
        <f>'[2]CPA 25'!P19</f>
        <v>0</v>
      </c>
      <c r="AB20" s="48"/>
      <c r="AC20" s="27">
        <f>'[2]CPA 25'!Q19</f>
        <v>0</v>
      </c>
      <c r="AD20" s="53"/>
      <c r="AE20" s="54">
        <f>'[2]CPA 25'!R19</f>
        <v>0</v>
      </c>
      <c r="AF20" s="48"/>
      <c r="AG20" s="27">
        <f>'[2]CPA 25'!S19</f>
        <v>0</v>
      </c>
      <c r="AH20" s="53"/>
      <c r="AI20" s="54">
        <f>'[2]CPA 25'!T19</f>
        <v>0</v>
      </c>
      <c r="AJ20" s="48"/>
      <c r="AK20" s="27">
        <f>'[2]CPA 25'!U19</f>
        <v>0</v>
      </c>
      <c r="AL20" s="53"/>
      <c r="AM20" s="54">
        <f>'[2]CPA 25'!V19</f>
        <v>0</v>
      </c>
      <c r="AN20" s="48"/>
      <c r="AO20" s="27">
        <f>'[2]CPA 25'!W19</f>
        <v>0</v>
      </c>
      <c r="AP20" s="53"/>
      <c r="AQ20" s="54">
        <f>'[2]CPA 25'!X19</f>
        <v>0</v>
      </c>
      <c r="AR20" s="48"/>
      <c r="AS20" s="27">
        <f>'[2]CPA 25'!Y19</f>
        <v>0</v>
      </c>
      <c r="AT20" s="53"/>
      <c r="AU20" s="54">
        <f>'[2]CPA 25'!Z19</f>
        <v>0</v>
      </c>
      <c r="AV20" s="48"/>
      <c r="AW20" s="27">
        <f>'[2]CPA 25'!AA19</f>
        <v>0</v>
      </c>
      <c r="AX20" s="53"/>
      <c r="AY20" s="86">
        <f t="shared" si="16"/>
        <v>0</v>
      </c>
      <c r="AZ20" s="86">
        <f t="shared" si="17"/>
        <v>0</v>
      </c>
    </row>
    <row r="21" spans="1:52" ht="15.75" customHeight="1" x14ac:dyDescent="0.3">
      <c r="A21" s="11" t="str">
        <f>'[1]TOTALE AREA TERZA'!A18</f>
        <v>Funzionario linguistico</v>
      </c>
      <c r="B21" s="11"/>
      <c r="C21" s="54">
        <f>'[2]CPA 25'!C20</f>
        <v>0</v>
      </c>
      <c r="D21" s="52"/>
      <c r="E21" s="27">
        <f>'[2]CPA 25'!D20</f>
        <v>0</v>
      </c>
      <c r="F21" s="53"/>
      <c r="G21" s="54">
        <f>'[2]CPA 25'!E20</f>
        <v>0</v>
      </c>
      <c r="H21" s="52"/>
      <c r="I21" s="27">
        <f>'[2]CPA 25'!F20</f>
        <v>0</v>
      </c>
      <c r="J21" s="53"/>
      <c r="K21" s="54">
        <f>'[2]CPA 25'!G20</f>
        <v>0</v>
      </c>
      <c r="L21" s="52"/>
      <c r="M21" s="27">
        <f>'[2]CPA 25'!H20</f>
        <v>0</v>
      </c>
      <c r="N21" s="53"/>
      <c r="O21" s="54">
        <f>'[2]CPA 25'!I20</f>
        <v>0</v>
      </c>
      <c r="P21" s="52"/>
      <c r="Q21" s="27">
        <f>'[2]CPA 25'!J20</f>
        <v>0</v>
      </c>
      <c r="R21" s="53"/>
      <c r="S21" s="54">
        <f>'[2]CPA 25'!K20</f>
        <v>0</v>
      </c>
      <c r="T21" s="48"/>
      <c r="U21" s="27">
        <f>'[2]CPA 25'!M20</f>
        <v>0</v>
      </c>
      <c r="V21" s="53"/>
      <c r="W21" s="79">
        <f>'[2]CPA 25'!N20</f>
        <v>0</v>
      </c>
      <c r="X21" s="52"/>
      <c r="Y21" s="27">
        <f>'[2]CPA 25'!O20</f>
        <v>0</v>
      </c>
      <c r="Z21" s="53"/>
      <c r="AA21" s="54">
        <f>'[2]CPA 25'!P20</f>
        <v>0</v>
      </c>
      <c r="AB21" s="48"/>
      <c r="AC21" s="27">
        <f>'[2]CPA 25'!Q20</f>
        <v>0</v>
      </c>
      <c r="AD21" s="53"/>
      <c r="AE21" s="54">
        <f>'[2]CPA 25'!R20</f>
        <v>0</v>
      </c>
      <c r="AF21" s="48"/>
      <c r="AG21" s="27">
        <f>'[2]CPA 25'!S20</f>
        <v>0</v>
      </c>
      <c r="AH21" s="53"/>
      <c r="AI21" s="54">
        <f>'[2]CPA 25'!T20</f>
        <v>0</v>
      </c>
      <c r="AJ21" s="48"/>
      <c r="AK21" s="27">
        <f>'[2]CPA 25'!U20</f>
        <v>0</v>
      </c>
      <c r="AL21" s="53"/>
      <c r="AM21" s="54">
        <f>'[2]CPA 25'!V20</f>
        <v>0</v>
      </c>
      <c r="AN21" s="48"/>
      <c r="AO21" s="27">
        <f>'[2]CPA 25'!W20</f>
        <v>0</v>
      </c>
      <c r="AP21" s="53"/>
      <c r="AQ21" s="54">
        <f>'[2]CPA 25'!X20</f>
        <v>0</v>
      </c>
      <c r="AR21" s="48"/>
      <c r="AS21" s="27">
        <f>'[2]CPA 25'!Y20</f>
        <v>0</v>
      </c>
      <c r="AT21" s="53"/>
      <c r="AU21" s="54">
        <f>'[2]CPA 25'!Z20</f>
        <v>0</v>
      </c>
      <c r="AV21" s="48"/>
      <c r="AW21" s="27">
        <f>'[2]CPA 25'!AA20</f>
        <v>0</v>
      </c>
      <c r="AX21" s="53"/>
      <c r="AY21" s="86">
        <f t="shared" si="16"/>
        <v>0</v>
      </c>
      <c r="AZ21" s="86">
        <f t="shared" si="17"/>
        <v>0</v>
      </c>
    </row>
    <row r="22" spans="1:52" ht="15.75" customHeight="1" x14ac:dyDescent="0.3">
      <c r="A22" s="11" t="str">
        <f>'[1]TOTALE AREA TERZA'!A19</f>
        <v>Funzionario statistico</v>
      </c>
      <c r="B22" s="11"/>
      <c r="C22" s="54">
        <f>'[2]CPA 25'!C21</f>
        <v>0</v>
      </c>
      <c r="D22" s="52"/>
      <c r="E22" s="27">
        <f>'[2]CPA 25'!D21</f>
        <v>0</v>
      </c>
      <c r="F22" s="53"/>
      <c r="G22" s="54">
        <f>'[2]CPA 25'!E21</f>
        <v>0</v>
      </c>
      <c r="H22" s="52"/>
      <c r="I22" s="27">
        <f>'[2]CPA 25'!F21</f>
        <v>0</v>
      </c>
      <c r="J22" s="53"/>
      <c r="K22" s="54">
        <f>'[2]CPA 25'!G21</f>
        <v>0</v>
      </c>
      <c r="L22" s="52"/>
      <c r="M22" s="27">
        <f>'[2]CPA 25'!H21</f>
        <v>0</v>
      </c>
      <c r="N22" s="53"/>
      <c r="O22" s="54">
        <f>'[2]CPA 25'!I21</f>
        <v>0</v>
      </c>
      <c r="P22" s="52"/>
      <c r="Q22" s="27">
        <f>'[2]CPA 25'!J21</f>
        <v>0</v>
      </c>
      <c r="R22" s="53"/>
      <c r="S22" s="54">
        <f>'[2]CPA 25'!K21</f>
        <v>0</v>
      </c>
      <c r="T22" s="48"/>
      <c r="U22" s="27">
        <f>'[2]CPA 25'!M21</f>
        <v>0</v>
      </c>
      <c r="V22" s="53"/>
      <c r="W22" s="79">
        <f>'[2]CPA 25'!N21</f>
        <v>0</v>
      </c>
      <c r="X22" s="52"/>
      <c r="Y22" s="27">
        <f>'[2]CPA 25'!O21</f>
        <v>0</v>
      </c>
      <c r="Z22" s="53"/>
      <c r="AA22" s="54">
        <f>'[2]CPA 25'!P21</f>
        <v>0</v>
      </c>
      <c r="AB22" s="48"/>
      <c r="AC22" s="27">
        <f>'[2]CPA 25'!Q21</f>
        <v>0</v>
      </c>
      <c r="AD22" s="53"/>
      <c r="AE22" s="54">
        <f>'[2]CPA 25'!R21</f>
        <v>0</v>
      </c>
      <c r="AF22" s="48"/>
      <c r="AG22" s="27">
        <f>'[2]CPA 25'!S21</f>
        <v>0</v>
      </c>
      <c r="AH22" s="53"/>
      <c r="AI22" s="54">
        <f>'[2]CPA 25'!T21</f>
        <v>0</v>
      </c>
      <c r="AJ22" s="48"/>
      <c r="AK22" s="27">
        <f>'[2]CPA 25'!U21</f>
        <v>0</v>
      </c>
      <c r="AL22" s="53"/>
      <c r="AM22" s="54">
        <f>'[2]CPA 25'!V21</f>
        <v>0</v>
      </c>
      <c r="AN22" s="48"/>
      <c r="AO22" s="27">
        <f>'[2]CPA 25'!W21</f>
        <v>0</v>
      </c>
      <c r="AP22" s="53"/>
      <c r="AQ22" s="54">
        <f>'[2]CPA 25'!X21</f>
        <v>0</v>
      </c>
      <c r="AR22" s="48"/>
      <c r="AS22" s="27">
        <f>'[2]CPA 25'!Y21</f>
        <v>0</v>
      </c>
      <c r="AT22" s="53"/>
      <c r="AU22" s="54">
        <f>'[2]CPA 25'!Z21</f>
        <v>0</v>
      </c>
      <c r="AV22" s="48"/>
      <c r="AW22" s="27">
        <f>'[2]CPA 25'!AA21</f>
        <v>0</v>
      </c>
      <c r="AX22" s="53"/>
      <c r="AY22" s="86">
        <f t="shared" si="16"/>
        <v>0</v>
      </c>
      <c r="AZ22" s="86">
        <f t="shared" si="17"/>
        <v>0</v>
      </c>
    </row>
    <row r="23" spans="1:52" ht="15.75" customHeight="1" thickBot="1" x14ac:dyDescent="0.35">
      <c r="A23" s="17" t="str">
        <f>'[1]TOTALE AREA TERZA'!A20</f>
        <v xml:space="preserve">Psicologo </v>
      </c>
      <c r="B23" s="17"/>
      <c r="C23" s="54">
        <f>'[2]CPA 25'!C22</f>
        <v>0</v>
      </c>
      <c r="D23" s="64"/>
      <c r="E23" s="27">
        <f>'[2]CPA 25'!D22</f>
        <v>0</v>
      </c>
      <c r="F23" s="65"/>
      <c r="G23" s="54">
        <f>'[2]CPA 25'!E22</f>
        <v>0</v>
      </c>
      <c r="H23" s="64"/>
      <c r="I23" s="27">
        <f>'[2]CPA 25'!F22</f>
        <v>0</v>
      </c>
      <c r="J23" s="65"/>
      <c r="K23" s="54">
        <f>'[2]CPA 25'!G22</f>
        <v>0</v>
      </c>
      <c r="L23" s="64"/>
      <c r="M23" s="27">
        <f>'[2]CPA 25'!H22</f>
        <v>0</v>
      </c>
      <c r="N23" s="65"/>
      <c r="O23" s="54">
        <f>'[2]CPA 25'!I22</f>
        <v>0</v>
      </c>
      <c r="P23" s="64"/>
      <c r="Q23" s="27">
        <f>'[2]CPA 25'!J22</f>
        <v>0</v>
      </c>
      <c r="R23" s="65"/>
      <c r="S23" s="54">
        <f>'[2]CPA 25'!K22</f>
        <v>0</v>
      </c>
      <c r="T23" s="51"/>
      <c r="U23" s="27">
        <f>'[2]CPA 25'!M22</f>
        <v>0</v>
      </c>
      <c r="V23" s="65"/>
      <c r="W23" s="79">
        <f>'[2]CPA 25'!N22</f>
        <v>0</v>
      </c>
      <c r="X23" s="64"/>
      <c r="Y23" s="27">
        <f>'[2]CPA 25'!O22</f>
        <v>0</v>
      </c>
      <c r="Z23" s="65"/>
      <c r="AA23" s="54">
        <f>'[2]CPA 25'!P22</f>
        <v>0</v>
      </c>
      <c r="AB23" s="51"/>
      <c r="AC23" s="27">
        <f>'[2]CPA 25'!Q22</f>
        <v>0</v>
      </c>
      <c r="AD23" s="65"/>
      <c r="AE23" s="54">
        <f>'[2]CPA 25'!R22</f>
        <v>0</v>
      </c>
      <c r="AF23" s="51"/>
      <c r="AG23" s="27">
        <f>'[2]CPA 25'!S22</f>
        <v>0</v>
      </c>
      <c r="AH23" s="65"/>
      <c r="AI23" s="54">
        <f>'[2]CPA 25'!T22</f>
        <v>0</v>
      </c>
      <c r="AJ23" s="51"/>
      <c r="AK23" s="27">
        <f>'[2]CPA 25'!U22</f>
        <v>0</v>
      </c>
      <c r="AL23" s="65"/>
      <c r="AM23" s="54">
        <f>'[2]CPA 25'!V22</f>
        <v>0</v>
      </c>
      <c r="AN23" s="51"/>
      <c r="AO23" s="27">
        <f>'[2]CPA 25'!W22</f>
        <v>0</v>
      </c>
      <c r="AP23" s="65"/>
      <c r="AQ23" s="54">
        <f>'[2]CPA 25'!X22</f>
        <v>0</v>
      </c>
      <c r="AR23" s="51"/>
      <c r="AS23" s="27">
        <f>'[2]CPA 25'!Y22</f>
        <v>0</v>
      </c>
      <c r="AT23" s="65"/>
      <c r="AU23" s="54">
        <f>'[2]CPA 25'!Z22</f>
        <v>0</v>
      </c>
      <c r="AV23" s="51"/>
      <c r="AW23" s="27">
        <f>'[2]CPA 25'!AA22</f>
        <v>0</v>
      </c>
      <c r="AX23" s="65"/>
      <c r="AY23" s="86">
        <f t="shared" si="16"/>
        <v>0</v>
      </c>
      <c r="AZ23" s="86">
        <f t="shared" si="17"/>
        <v>0</v>
      </c>
    </row>
    <row r="24" spans="1:52" ht="18.75" customHeight="1" thickBot="1" x14ac:dyDescent="0.35">
      <c r="A24" s="110" t="s">
        <v>6</v>
      </c>
      <c r="B24" s="111"/>
      <c r="C24" s="66">
        <f t="shared" ref="C24:D24" si="18">SUM(C13:C23)</f>
        <v>2</v>
      </c>
      <c r="D24" s="66">
        <f t="shared" si="18"/>
        <v>4</v>
      </c>
      <c r="E24" s="75">
        <f t="shared" ref="E24:F24" si="19">SUM(E13:E23)</f>
        <v>2</v>
      </c>
      <c r="F24" s="58">
        <f t="shared" si="19"/>
        <v>4</v>
      </c>
      <c r="G24" s="66">
        <f t="shared" ref="G24:H24" si="20">SUM(G13:G23)</f>
        <v>3</v>
      </c>
      <c r="H24" s="66">
        <f t="shared" si="20"/>
        <v>3</v>
      </c>
      <c r="I24" s="75">
        <f t="shared" ref="I24:J24" si="21">SUM(I13:I23)</f>
        <v>2</v>
      </c>
      <c r="J24" s="58">
        <f t="shared" si="21"/>
        <v>2</v>
      </c>
      <c r="K24" s="66">
        <f t="shared" ref="K24:L24" si="22">SUM(K13:K23)</f>
        <v>0</v>
      </c>
      <c r="L24" s="66">
        <f t="shared" si="22"/>
        <v>1</v>
      </c>
      <c r="M24" s="75">
        <f t="shared" ref="M24:N24" si="23">SUM(M13:M23)</f>
        <v>4</v>
      </c>
      <c r="N24" s="58">
        <f t="shared" si="23"/>
        <v>7</v>
      </c>
      <c r="O24" s="66">
        <f t="shared" ref="O24:P24" si="24">SUM(O13:O23)</f>
        <v>3</v>
      </c>
      <c r="P24" s="66">
        <f t="shared" si="24"/>
        <v>3</v>
      </c>
      <c r="Q24" s="75">
        <f t="shared" ref="Q24:R24" si="25">SUM(Q13:Q23)</f>
        <v>3</v>
      </c>
      <c r="R24" s="58">
        <f t="shared" si="25"/>
        <v>3</v>
      </c>
      <c r="S24" s="66">
        <f t="shared" ref="S24:V24" si="26">SUM(S13:S23)</f>
        <v>10</v>
      </c>
      <c r="T24" s="66">
        <f t="shared" si="26"/>
        <v>9</v>
      </c>
      <c r="U24" s="75">
        <f t="shared" si="26"/>
        <v>3</v>
      </c>
      <c r="V24" s="58">
        <f t="shared" si="26"/>
        <v>3</v>
      </c>
      <c r="W24" s="78">
        <f t="shared" ref="W24:X24" si="27">SUM(W13:W23)</f>
        <v>0</v>
      </c>
      <c r="X24" s="66">
        <f t="shared" si="27"/>
        <v>4</v>
      </c>
      <c r="Y24" s="75">
        <f t="shared" ref="Y24:Z24" si="28">SUM(Y13:Y23)</f>
        <v>4</v>
      </c>
      <c r="Z24" s="58">
        <f t="shared" si="28"/>
        <v>4</v>
      </c>
      <c r="AA24" s="66">
        <f t="shared" ref="AA24:AB24" si="29">SUM(AA13:AA23)</f>
        <v>3</v>
      </c>
      <c r="AB24" s="66">
        <f t="shared" si="29"/>
        <v>6</v>
      </c>
      <c r="AC24" s="75">
        <f t="shared" ref="AC24:AD24" si="30">SUM(AC13:AC23)</f>
        <v>5</v>
      </c>
      <c r="AD24" s="58">
        <f t="shared" si="30"/>
        <v>5</v>
      </c>
      <c r="AE24" s="66">
        <f t="shared" ref="AE24:AF24" si="31">SUM(AE13:AE23)</f>
        <v>0</v>
      </c>
      <c r="AF24" s="66">
        <f t="shared" si="31"/>
        <v>4</v>
      </c>
      <c r="AG24" s="75">
        <f t="shared" ref="AG24:AH24" si="32">SUM(AG13:AG23)</f>
        <v>0</v>
      </c>
      <c r="AH24" s="58">
        <f t="shared" si="32"/>
        <v>1</v>
      </c>
      <c r="AI24" s="66">
        <f t="shared" ref="AI24:AJ24" si="33">SUM(AI13:AI23)</f>
        <v>9</v>
      </c>
      <c r="AJ24" s="66">
        <f t="shared" si="33"/>
        <v>2</v>
      </c>
      <c r="AK24" s="75">
        <f t="shared" ref="AK24:AL24" si="34">SUM(AK13:AK23)</f>
        <v>1</v>
      </c>
      <c r="AL24" s="58">
        <f t="shared" si="34"/>
        <v>1</v>
      </c>
      <c r="AM24" s="66">
        <f t="shared" ref="AM24:AN24" si="35">SUM(AM13:AM23)</f>
        <v>1</v>
      </c>
      <c r="AN24" s="66">
        <f t="shared" si="35"/>
        <v>3</v>
      </c>
      <c r="AO24" s="75">
        <f t="shared" ref="AO24:AP24" si="36">SUM(AO13:AO23)</f>
        <v>6</v>
      </c>
      <c r="AP24" s="58">
        <f t="shared" si="36"/>
        <v>7</v>
      </c>
      <c r="AQ24" s="66">
        <f t="shared" ref="AQ24:AR24" si="37">SUM(AQ13:AQ23)</f>
        <v>3</v>
      </c>
      <c r="AR24" s="66">
        <f t="shared" si="37"/>
        <v>6</v>
      </c>
      <c r="AS24" s="75">
        <f t="shared" ref="AS24:AT24" si="38">SUM(AS13:AS23)</f>
        <v>4</v>
      </c>
      <c r="AT24" s="58">
        <f t="shared" si="38"/>
        <v>4</v>
      </c>
      <c r="AU24" s="66">
        <f t="shared" ref="AU24:AV24" si="39">SUM(AU13:AU23)</f>
        <v>1</v>
      </c>
      <c r="AV24" s="66">
        <f t="shared" si="39"/>
        <v>2</v>
      </c>
      <c r="AW24" s="75">
        <f t="shared" ref="AW24:AX24" si="40">SUM(AW13:AW23)</f>
        <v>0</v>
      </c>
      <c r="AX24" s="58">
        <f t="shared" si="40"/>
        <v>0</v>
      </c>
      <c r="AY24" s="88">
        <f t="shared" ref="AY24:AZ24" si="41">SUM(AY13:AY23)</f>
        <v>69</v>
      </c>
      <c r="AZ24" s="87">
        <f t="shared" si="41"/>
        <v>88</v>
      </c>
    </row>
    <row r="26" spans="1:52" x14ac:dyDescent="0.3">
      <c r="A26" s="13" t="s">
        <v>23</v>
      </c>
      <c r="B26" s="11"/>
      <c r="C26" s="54">
        <f>'[2]CPA 25'!C25</f>
        <v>0</v>
      </c>
      <c r="D26" s="52"/>
      <c r="E26" s="27">
        <f>'[2]CPA 25'!D25</f>
        <v>0</v>
      </c>
      <c r="F26" s="53"/>
      <c r="G26" s="54">
        <f>'[2]CPA 25'!E25</f>
        <v>0</v>
      </c>
      <c r="H26" s="52"/>
      <c r="I26" s="27">
        <f>'[2]CPA 25'!F25</f>
        <v>0</v>
      </c>
      <c r="J26" s="53"/>
      <c r="K26" s="54">
        <f>'[2]CPA 25'!G25</f>
        <v>0</v>
      </c>
      <c r="L26" s="52"/>
      <c r="M26" s="27">
        <f>'[2]CPA 25'!H25</f>
        <v>0</v>
      </c>
      <c r="N26" s="53"/>
      <c r="O26" s="54">
        <f>'[2]CPA 25'!I25</f>
        <v>0</v>
      </c>
      <c r="P26" s="52"/>
      <c r="Q26" s="27">
        <f>'[2]CPA 25'!J25</f>
        <v>0</v>
      </c>
      <c r="R26" s="53"/>
      <c r="S26" s="54">
        <f>'[2]CPA 25'!K25</f>
        <v>0</v>
      </c>
      <c r="T26" s="52"/>
      <c r="U26" s="27">
        <f>'[2]CPA 25'!M25</f>
        <v>0</v>
      </c>
      <c r="V26" s="53"/>
      <c r="W26" s="79">
        <f>'[2]CPA 25'!N25</f>
        <v>0</v>
      </c>
      <c r="X26" s="52"/>
      <c r="Y26" s="27">
        <f>'[2]CPA 25'!O25</f>
        <v>0</v>
      </c>
      <c r="Z26" s="53"/>
      <c r="AA26" s="54">
        <f>'[2]CPA 25'!P25</f>
        <v>0</v>
      </c>
      <c r="AB26" s="52"/>
      <c r="AC26" s="27">
        <f>'[2]CPA 25'!Q25</f>
        <v>0</v>
      </c>
      <c r="AD26" s="53"/>
      <c r="AE26" s="54">
        <f>'[2]CPA 25'!R25</f>
        <v>0</v>
      </c>
      <c r="AF26" s="52"/>
      <c r="AG26" s="27">
        <f>'[2]CPA 25'!S25</f>
        <v>0</v>
      </c>
      <c r="AH26" s="53"/>
      <c r="AI26" s="54">
        <f>'[2]CPA 25'!T25</f>
        <v>0</v>
      </c>
      <c r="AJ26" s="52"/>
      <c r="AK26" s="27">
        <f>'[2]CPA 25'!U25</f>
        <v>0</v>
      </c>
      <c r="AL26" s="53"/>
      <c r="AM26" s="54">
        <f>'[2]CPA 25'!V25</f>
        <v>0</v>
      </c>
      <c r="AN26" s="52"/>
      <c r="AO26" s="27">
        <f>'[2]CPA 25'!W25</f>
        <v>0</v>
      </c>
      <c r="AP26" s="53"/>
      <c r="AQ26" s="54">
        <f>'[2]CPA 25'!X25</f>
        <v>0</v>
      </c>
      <c r="AR26" s="52"/>
      <c r="AS26" s="27">
        <f>'[2]CPA 25'!Y25</f>
        <v>0</v>
      </c>
      <c r="AT26" s="53"/>
      <c r="AU26" s="54">
        <f>'[2]CPA 25'!Z25</f>
        <v>0</v>
      </c>
      <c r="AV26" s="52"/>
      <c r="AW26" s="27">
        <f>'[2]CPA 25'!AA25</f>
        <v>0</v>
      </c>
      <c r="AX26" s="53"/>
      <c r="AY26" s="86">
        <f t="shared" ref="AY26:AY33" si="42">C26+E26+G26+I26+K26+M26+O26+Q26+S26+U26+W26+Y26+AA26+AC26+AE26+AG26+AI26+AK26+AM26+AO26+AQ26+AS26+AU26+AW26</f>
        <v>0</v>
      </c>
      <c r="AZ26" s="86">
        <f t="shared" ref="AZ26:AZ33" si="43">D26+F26+H26+J26+L26+N26+P26+R26+T26+V26+X26+Z26+AB26+AD26+AF26+AH26+AJ26+AL26+AN26+AP26+AR26+AT26+AV26+AX26</f>
        <v>0</v>
      </c>
    </row>
    <row r="27" spans="1:52" x14ac:dyDescent="0.3">
      <c r="A27" s="11" t="str">
        <f>'[1]AREE SECONDA - PRIMA'!A10</f>
        <v>Assistente di area pedagogica</v>
      </c>
      <c r="B27" s="11"/>
      <c r="C27" s="54">
        <f>'[2]CPA 25'!C26</f>
        <v>0</v>
      </c>
      <c r="D27" s="54"/>
      <c r="E27" s="27">
        <f>'[2]CPA 25'!D26</f>
        <v>3</v>
      </c>
      <c r="F27" s="27">
        <v>6</v>
      </c>
      <c r="G27" s="54">
        <f>'[2]CPA 25'!E26</f>
        <v>0</v>
      </c>
      <c r="H27" s="54"/>
      <c r="I27" s="27">
        <f>'[2]CPA 25'!F26</f>
        <v>0</v>
      </c>
      <c r="J27" s="27"/>
      <c r="K27" s="54">
        <f>'[2]CPA 25'!G26</f>
        <v>0</v>
      </c>
      <c r="L27" s="54"/>
      <c r="M27" s="27">
        <f>'[2]CPA 25'!H26</f>
        <v>1</v>
      </c>
      <c r="N27" s="27">
        <v>5</v>
      </c>
      <c r="O27" s="54">
        <f>'[2]CPA 25'!I26</f>
        <v>0</v>
      </c>
      <c r="P27" s="54"/>
      <c r="Q27" s="27">
        <f>'[2]CPA 25'!J26</f>
        <v>0</v>
      </c>
      <c r="R27" s="27"/>
      <c r="S27" s="54">
        <f>'[2]CPA 25'!K26</f>
        <v>1</v>
      </c>
      <c r="T27" s="54">
        <v>2</v>
      </c>
      <c r="U27" s="27">
        <f>'[2]CPA 25'!M26</f>
        <v>0</v>
      </c>
      <c r="V27" s="27"/>
      <c r="W27" s="79">
        <f>'[2]CPA 25'!N26</f>
        <v>0</v>
      </c>
      <c r="X27" s="54"/>
      <c r="Y27" s="27">
        <f>'[2]CPA 25'!O26</f>
        <v>0</v>
      </c>
      <c r="Z27" s="27"/>
      <c r="AA27" s="54">
        <f>'[2]CPA 25'!P26</f>
        <v>0</v>
      </c>
      <c r="AB27" s="54"/>
      <c r="AC27" s="27">
        <f>'[2]CPA 25'!Q26</f>
        <v>0</v>
      </c>
      <c r="AD27" s="27"/>
      <c r="AE27" s="54">
        <f>'[2]CPA 25'!R26</f>
        <v>0</v>
      </c>
      <c r="AF27" s="54"/>
      <c r="AG27" s="27">
        <f>'[2]CPA 25'!S26</f>
        <v>0</v>
      </c>
      <c r="AH27" s="27">
        <v>7</v>
      </c>
      <c r="AI27" s="54">
        <f>'[2]CPA 25'!T26</f>
        <v>1</v>
      </c>
      <c r="AJ27" s="54">
        <v>4</v>
      </c>
      <c r="AK27" s="27">
        <f>'[2]CPA 25'!U26</f>
        <v>1</v>
      </c>
      <c r="AL27" s="27">
        <v>1</v>
      </c>
      <c r="AM27" s="54">
        <f>'[2]CPA 25'!V26</f>
        <v>0</v>
      </c>
      <c r="AN27" s="54">
        <v>8</v>
      </c>
      <c r="AO27" s="27">
        <f>'[2]CPA 25'!W26</f>
        <v>2</v>
      </c>
      <c r="AP27" s="27">
        <v>1</v>
      </c>
      <c r="AQ27" s="54">
        <f>'[2]CPA 25'!X26</f>
        <v>0</v>
      </c>
      <c r="AR27" s="54"/>
      <c r="AS27" s="27">
        <f>'[2]CPA 25'!Y26</f>
        <v>0</v>
      </c>
      <c r="AT27" s="27"/>
      <c r="AU27" s="54">
        <f>'[2]CPA 25'!Z26</f>
        <v>0</v>
      </c>
      <c r="AV27" s="54"/>
      <c r="AW27" s="27">
        <f>'[2]CPA 25'!AA26</f>
        <v>0</v>
      </c>
      <c r="AX27" s="27"/>
      <c r="AY27" s="86">
        <f t="shared" si="42"/>
        <v>9</v>
      </c>
      <c r="AZ27" s="86">
        <f t="shared" si="43"/>
        <v>34</v>
      </c>
    </row>
    <row r="28" spans="1:52" x14ac:dyDescent="0.3">
      <c r="A28" s="11" t="str">
        <f>'[1]AREE SECONDA - PRIMA'!A11</f>
        <v>Contabile</v>
      </c>
      <c r="B28" s="11"/>
      <c r="C28" s="54">
        <f>'[2]CPA 25'!C27</f>
        <v>0</v>
      </c>
      <c r="D28" s="54"/>
      <c r="E28" s="27">
        <f>'[2]CPA 25'!D27</f>
        <v>0</v>
      </c>
      <c r="F28" s="27"/>
      <c r="G28" s="54">
        <f>'[2]CPA 25'!E27</f>
        <v>0</v>
      </c>
      <c r="H28" s="54"/>
      <c r="I28" s="27">
        <f>'[2]CPA 25'!F27</f>
        <v>0</v>
      </c>
      <c r="J28" s="27"/>
      <c r="K28" s="54">
        <f>'[2]CPA 25'!G27</f>
        <v>0</v>
      </c>
      <c r="L28" s="54"/>
      <c r="M28" s="27">
        <f>'[2]CPA 25'!H27</f>
        <v>0</v>
      </c>
      <c r="N28" s="27"/>
      <c r="O28" s="54">
        <f>'[2]CPA 25'!I27</f>
        <v>2</v>
      </c>
      <c r="P28" s="54">
        <v>1</v>
      </c>
      <c r="Q28" s="27">
        <f>'[2]CPA 25'!J27</f>
        <v>0</v>
      </c>
      <c r="R28" s="27"/>
      <c r="S28" s="54">
        <f>'[2]CPA 25'!K27</f>
        <v>0</v>
      </c>
      <c r="T28" s="54"/>
      <c r="U28" s="27">
        <f>'[2]CPA 25'!M27</f>
        <v>1</v>
      </c>
      <c r="V28" s="27">
        <v>1</v>
      </c>
      <c r="W28" s="79">
        <f>'[2]CPA 25'!N27</f>
        <v>0</v>
      </c>
      <c r="X28" s="54">
        <v>1</v>
      </c>
      <c r="Y28" s="27">
        <f>'[2]CPA 25'!O27</f>
        <v>0</v>
      </c>
      <c r="Z28" s="27"/>
      <c r="AA28" s="54">
        <f>'[2]CPA 25'!P27</f>
        <v>0</v>
      </c>
      <c r="AB28" s="54"/>
      <c r="AC28" s="27">
        <f>'[2]CPA 25'!Q27</f>
        <v>0</v>
      </c>
      <c r="AD28" s="27">
        <v>1</v>
      </c>
      <c r="AE28" s="54">
        <f>'[2]CPA 25'!R27</f>
        <v>0</v>
      </c>
      <c r="AF28" s="54"/>
      <c r="AG28" s="27">
        <f>'[2]CPA 25'!S27</f>
        <v>0</v>
      </c>
      <c r="AH28" s="27"/>
      <c r="AI28" s="54">
        <f>'[2]CPA 25'!T27</f>
        <v>0</v>
      </c>
      <c r="AJ28" s="54"/>
      <c r="AK28" s="27">
        <f>'[2]CPA 25'!U27</f>
        <v>1</v>
      </c>
      <c r="AL28" s="27">
        <v>1</v>
      </c>
      <c r="AM28" s="54">
        <f>'[2]CPA 25'!V27</f>
        <v>0</v>
      </c>
      <c r="AN28" s="54"/>
      <c r="AO28" s="27">
        <f>'[2]CPA 25'!W27</f>
        <v>0</v>
      </c>
      <c r="AP28" s="27"/>
      <c r="AQ28" s="54">
        <f>'[2]CPA 25'!X27</f>
        <v>0</v>
      </c>
      <c r="AR28" s="54"/>
      <c r="AS28" s="27">
        <f>'[2]CPA 25'!Y27</f>
        <v>0</v>
      </c>
      <c r="AT28" s="27">
        <v>1</v>
      </c>
      <c r="AU28" s="54">
        <f>'[2]CPA 25'!Z27</f>
        <v>0</v>
      </c>
      <c r="AV28" s="54"/>
      <c r="AW28" s="27">
        <f>'[2]CPA 25'!AA27</f>
        <v>0</v>
      </c>
      <c r="AX28" s="27"/>
      <c r="AY28" s="86">
        <f t="shared" si="42"/>
        <v>4</v>
      </c>
      <c r="AZ28" s="86">
        <f t="shared" si="43"/>
        <v>6</v>
      </c>
    </row>
    <row r="29" spans="1:52" x14ac:dyDescent="0.3">
      <c r="A29" s="11" t="str">
        <f>'[1]AREE SECONDA - PRIMA'!A12</f>
        <v>Assistente amministrativo</v>
      </c>
      <c r="B29" s="11"/>
      <c r="C29" s="54">
        <f>'[2]CPA 25'!C28</f>
        <v>1</v>
      </c>
      <c r="D29" s="54">
        <v>1</v>
      </c>
      <c r="E29" s="27">
        <f>'[2]CPA 25'!D28</f>
        <v>1</v>
      </c>
      <c r="F29" s="27">
        <v>1</v>
      </c>
      <c r="G29" s="54">
        <f>'[2]CPA 25'!E28</f>
        <v>0</v>
      </c>
      <c r="H29" s="54"/>
      <c r="I29" s="27">
        <f>'[2]CPA 25'!F28</f>
        <v>0</v>
      </c>
      <c r="J29" s="27"/>
      <c r="K29" s="54">
        <f>'[2]CPA 25'!G28</f>
        <v>0</v>
      </c>
      <c r="L29" s="54"/>
      <c r="M29" s="27">
        <f>'[2]CPA 25'!H28</f>
        <v>0</v>
      </c>
      <c r="N29" s="27"/>
      <c r="O29" s="54">
        <f>'[2]CPA 25'!I28</f>
        <v>0</v>
      </c>
      <c r="P29" s="54"/>
      <c r="Q29" s="27">
        <f>'[2]CPA 25'!J28</f>
        <v>0</v>
      </c>
      <c r="R29" s="27"/>
      <c r="S29" s="54">
        <f>'[2]CPA 25'!K28</f>
        <v>0</v>
      </c>
      <c r="T29" s="54"/>
      <c r="U29" s="27">
        <f>'[2]CPA 25'!M28</f>
        <v>0</v>
      </c>
      <c r="V29" s="27"/>
      <c r="W29" s="79">
        <f>'[2]CPA 25'!N28</f>
        <v>0</v>
      </c>
      <c r="X29" s="54">
        <v>2</v>
      </c>
      <c r="Y29" s="27">
        <f>'[2]CPA 25'!O28</f>
        <v>0</v>
      </c>
      <c r="Z29" s="27"/>
      <c r="AA29" s="54">
        <f>'[2]CPA 25'!P28</f>
        <v>2</v>
      </c>
      <c r="AB29" s="54">
        <v>1</v>
      </c>
      <c r="AC29" s="27">
        <f>'[2]CPA 25'!Q28</f>
        <v>0</v>
      </c>
      <c r="AD29" s="27"/>
      <c r="AE29" s="54">
        <f>'[2]CPA 25'!R28</f>
        <v>0</v>
      </c>
      <c r="AF29" s="54"/>
      <c r="AG29" s="27">
        <f>'[2]CPA 25'!S28</f>
        <v>0</v>
      </c>
      <c r="AH29" s="27"/>
      <c r="AI29" s="54">
        <f>'[2]CPA 25'!T28</f>
        <v>4</v>
      </c>
      <c r="AJ29" s="54">
        <v>2</v>
      </c>
      <c r="AK29" s="27">
        <f>'[2]CPA 25'!U28</f>
        <v>0</v>
      </c>
      <c r="AL29" s="27"/>
      <c r="AM29" s="54">
        <f>'[2]CPA 25'!V28</f>
        <v>0</v>
      </c>
      <c r="AN29" s="54">
        <v>1</v>
      </c>
      <c r="AO29" s="27">
        <f>'[2]CPA 25'!W28</f>
        <v>1</v>
      </c>
      <c r="AP29" s="27">
        <v>1</v>
      </c>
      <c r="AQ29" s="54">
        <f>'[2]CPA 25'!X28</f>
        <v>0</v>
      </c>
      <c r="AR29" s="54"/>
      <c r="AS29" s="27">
        <f>'[2]CPA 25'!Y28</f>
        <v>0</v>
      </c>
      <c r="AT29" s="27"/>
      <c r="AU29" s="54">
        <f>'[2]CPA 25'!Z28</f>
        <v>0</v>
      </c>
      <c r="AV29" s="54">
        <v>1</v>
      </c>
      <c r="AW29" s="27">
        <f>'[2]CPA 25'!AA28</f>
        <v>1</v>
      </c>
      <c r="AX29" s="27">
        <v>1</v>
      </c>
      <c r="AY29" s="86">
        <f t="shared" si="42"/>
        <v>10</v>
      </c>
      <c r="AZ29" s="86">
        <f t="shared" si="43"/>
        <v>11</v>
      </c>
    </row>
    <row r="30" spans="1:52" x14ac:dyDescent="0.3">
      <c r="A30" s="11" t="str">
        <f>'[1]AREE SECONDA - PRIMA'!A13</f>
        <v>Assistente tecnico</v>
      </c>
      <c r="B30" s="11"/>
      <c r="C30" s="54">
        <f>'[2]CPA 25'!C29</f>
        <v>0</v>
      </c>
      <c r="D30" s="54"/>
      <c r="E30" s="27">
        <f>'[2]CPA 25'!D29</f>
        <v>0</v>
      </c>
      <c r="F30" s="27"/>
      <c r="G30" s="54">
        <f>'[2]CPA 25'!E29</f>
        <v>0</v>
      </c>
      <c r="H30" s="54"/>
      <c r="I30" s="27">
        <f>'[2]CPA 25'!F29</f>
        <v>0</v>
      </c>
      <c r="J30" s="27"/>
      <c r="K30" s="54">
        <f>'[2]CPA 25'!G29</f>
        <v>0</v>
      </c>
      <c r="L30" s="54"/>
      <c r="M30" s="27">
        <f>'[2]CPA 25'!H29</f>
        <v>0</v>
      </c>
      <c r="N30" s="27"/>
      <c r="O30" s="54">
        <f>'[2]CPA 25'!I29</f>
        <v>0</v>
      </c>
      <c r="P30" s="54"/>
      <c r="Q30" s="27">
        <f>'[2]CPA 25'!J29</f>
        <v>0</v>
      </c>
      <c r="R30" s="27"/>
      <c r="S30" s="54">
        <f>'[2]CPA 25'!K29</f>
        <v>0</v>
      </c>
      <c r="T30" s="54"/>
      <c r="U30" s="27">
        <f>'[2]CPA 25'!M29</f>
        <v>0</v>
      </c>
      <c r="V30" s="27"/>
      <c r="W30" s="79">
        <f>'[2]CPA 25'!N29</f>
        <v>0</v>
      </c>
      <c r="X30" s="54"/>
      <c r="Y30" s="27">
        <f>'[2]CPA 25'!O29</f>
        <v>0</v>
      </c>
      <c r="Z30" s="27"/>
      <c r="AA30" s="54">
        <f>'[2]CPA 25'!P29</f>
        <v>0</v>
      </c>
      <c r="AB30" s="54"/>
      <c r="AC30" s="27">
        <f>'[2]CPA 25'!Q29</f>
        <v>0</v>
      </c>
      <c r="AD30" s="27"/>
      <c r="AE30" s="54">
        <f>'[2]CPA 25'!R29</f>
        <v>0</v>
      </c>
      <c r="AF30" s="54"/>
      <c r="AG30" s="27">
        <f>'[2]CPA 25'!S29</f>
        <v>0</v>
      </c>
      <c r="AH30" s="27"/>
      <c r="AI30" s="54">
        <f>'[2]CPA 25'!T29</f>
        <v>0</v>
      </c>
      <c r="AJ30" s="54"/>
      <c r="AK30" s="27">
        <f>'[2]CPA 25'!U29</f>
        <v>0</v>
      </c>
      <c r="AL30" s="27">
        <v>1</v>
      </c>
      <c r="AM30" s="54">
        <f>'[2]CPA 25'!V29</f>
        <v>0</v>
      </c>
      <c r="AN30" s="54"/>
      <c r="AO30" s="27">
        <f>'[2]CPA 25'!W29</f>
        <v>0</v>
      </c>
      <c r="AP30" s="27"/>
      <c r="AQ30" s="54">
        <f>'[2]CPA 25'!X29</f>
        <v>0</v>
      </c>
      <c r="AR30" s="54"/>
      <c r="AS30" s="27">
        <f>'[2]CPA 25'!Y29</f>
        <v>0</v>
      </c>
      <c r="AT30" s="27"/>
      <c r="AU30" s="54">
        <f>'[2]CPA 25'!Z29</f>
        <v>0</v>
      </c>
      <c r="AV30" s="54"/>
      <c r="AW30" s="27">
        <f>'[2]CPA 25'!AA29</f>
        <v>0</v>
      </c>
      <c r="AX30" s="27"/>
      <c r="AY30" s="86">
        <f t="shared" si="42"/>
        <v>0</v>
      </c>
      <c r="AZ30" s="86">
        <f t="shared" si="43"/>
        <v>1</v>
      </c>
    </row>
    <row r="31" spans="1:52" x14ac:dyDescent="0.3">
      <c r="A31" s="11" t="str">
        <f>'[1]AREE SECONDA - PRIMA'!A14</f>
        <v>Assistente informatico</v>
      </c>
      <c r="B31" s="11"/>
      <c r="C31" s="54">
        <f>'[2]CPA 25'!C30</f>
        <v>0</v>
      </c>
      <c r="D31" s="54"/>
      <c r="E31" s="27">
        <f>'[2]CPA 25'!D30</f>
        <v>0</v>
      </c>
      <c r="F31" s="27"/>
      <c r="G31" s="54">
        <f>'[2]CPA 25'!E30</f>
        <v>0</v>
      </c>
      <c r="H31" s="54"/>
      <c r="I31" s="27">
        <f>'[2]CPA 25'!F30</f>
        <v>0</v>
      </c>
      <c r="J31" s="27"/>
      <c r="K31" s="54">
        <f>'[2]CPA 25'!G30</f>
        <v>0</v>
      </c>
      <c r="L31" s="54"/>
      <c r="M31" s="27">
        <f>'[2]CPA 25'!H30</f>
        <v>0</v>
      </c>
      <c r="N31" s="27"/>
      <c r="O31" s="54">
        <f>'[2]CPA 25'!I30</f>
        <v>0</v>
      </c>
      <c r="P31" s="54"/>
      <c r="Q31" s="27">
        <f>'[2]CPA 25'!J30</f>
        <v>0</v>
      </c>
      <c r="R31" s="27"/>
      <c r="S31" s="54">
        <f>'[2]CPA 25'!K30</f>
        <v>0</v>
      </c>
      <c r="T31" s="54"/>
      <c r="U31" s="27">
        <f>'[2]CPA 25'!M30</f>
        <v>0</v>
      </c>
      <c r="V31" s="27"/>
      <c r="W31" s="79">
        <f>'[2]CPA 25'!N30</f>
        <v>0</v>
      </c>
      <c r="X31" s="54"/>
      <c r="Y31" s="27">
        <f>'[2]CPA 25'!O30</f>
        <v>0</v>
      </c>
      <c r="Z31" s="27"/>
      <c r="AA31" s="54">
        <f>'[2]CPA 25'!P30</f>
        <v>0</v>
      </c>
      <c r="AB31" s="54"/>
      <c r="AC31" s="27">
        <f>'[2]CPA 25'!Q30</f>
        <v>0</v>
      </c>
      <c r="AD31" s="27"/>
      <c r="AE31" s="54">
        <f>'[2]CPA 25'!R30</f>
        <v>0</v>
      </c>
      <c r="AF31" s="54"/>
      <c r="AG31" s="27">
        <f>'[2]CPA 25'!S30</f>
        <v>0</v>
      </c>
      <c r="AH31" s="27"/>
      <c r="AI31" s="54">
        <f>'[2]CPA 25'!T30</f>
        <v>0</v>
      </c>
      <c r="AJ31" s="54"/>
      <c r="AK31" s="27">
        <f>'[2]CPA 25'!U30</f>
        <v>0</v>
      </c>
      <c r="AL31" s="27"/>
      <c r="AM31" s="54">
        <f>'[2]CPA 25'!V30</f>
        <v>0</v>
      </c>
      <c r="AN31" s="54"/>
      <c r="AO31" s="27">
        <f>'[2]CPA 25'!W30</f>
        <v>0</v>
      </c>
      <c r="AP31" s="27"/>
      <c r="AQ31" s="54">
        <f>'[2]CPA 25'!X30</f>
        <v>0</v>
      </c>
      <c r="AR31" s="54"/>
      <c r="AS31" s="27">
        <f>'[2]CPA 25'!Y30</f>
        <v>0</v>
      </c>
      <c r="AT31" s="27"/>
      <c r="AU31" s="54">
        <f>'[2]CPA 25'!Z30</f>
        <v>0</v>
      </c>
      <c r="AV31" s="54"/>
      <c r="AW31" s="27">
        <f>'[2]CPA 25'!AA30</f>
        <v>0</v>
      </c>
      <c r="AX31" s="27"/>
      <c r="AY31" s="86">
        <f t="shared" si="42"/>
        <v>0</v>
      </c>
      <c r="AZ31" s="86">
        <f t="shared" si="43"/>
        <v>0</v>
      </c>
    </row>
    <row r="32" spans="1:52" x14ac:dyDescent="0.3">
      <c r="A32" s="11" t="str">
        <f>'[1]AREE SECONDA - PRIMA'!A15</f>
        <v>Operatore</v>
      </c>
      <c r="B32" s="11"/>
      <c r="C32" s="54">
        <f>'[2]CPA 25'!C31</f>
        <v>0</v>
      </c>
      <c r="D32" s="54"/>
      <c r="E32" s="27">
        <f>'[2]CPA 25'!D31</f>
        <v>1</v>
      </c>
      <c r="F32" s="27">
        <v>1</v>
      </c>
      <c r="G32" s="54">
        <f>'[2]CPA 25'!E31</f>
        <v>0</v>
      </c>
      <c r="H32" s="54"/>
      <c r="I32" s="27">
        <f>'[2]CPA 25'!F31</f>
        <v>0</v>
      </c>
      <c r="J32" s="27"/>
      <c r="K32" s="54">
        <f>'[2]CPA 25'!G31</f>
        <v>0</v>
      </c>
      <c r="L32" s="54"/>
      <c r="M32" s="27">
        <f>'[2]CPA 25'!H31</f>
        <v>1</v>
      </c>
      <c r="N32" s="27">
        <v>1</v>
      </c>
      <c r="O32" s="54">
        <f>'[2]CPA 25'!I31</f>
        <v>0</v>
      </c>
      <c r="P32" s="54"/>
      <c r="Q32" s="27">
        <f>'[2]CPA 25'!J31</f>
        <v>0</v>
      </c>
      <c r="R32" s="27">
        <v>1</v>
      </c>
      <c r="S32" s="54">
        <f>'[2]CPA 25'!K31</f>
        <v>0</v>
      </c>
      <c r="T32" s="54"/>
      <c r="U32" s="27">
        <f>'[2]CPA 25'!M31</f>
        <v>0</v>
      </c>
      <c r="V32" s="27"/>
      <c r="W32" s="79">
        <f>'[2]CPA 25'!N31</f>
        <v>0</v>
      </c>
      <c r="X32" s="54"/>
      <c r="Y32" s="27">
        <f>'[2]CPA 25'!O31</f>
        <v>0</v>
      </c>
      <c r="Z32" s="27"/>
      <c r="AA32" s="54">
        <f>'[2]CPA 25'!P31</f>
        <v>0</v>
      </c>
      <c r="AB32" s="54"/>
      <c r="AC32" s="27">
        <f>'[2]CPA 25'!Q31</f>
        <v>0</v>
      </c>
      <c r="AD32" s="27"/>
      <c r="AE32" s="54">
        <f>'[2]CPA 25'!R31</f>
        <v>0</v>
      </c>
      <c r="AF32" s="54"/>
      <c r="AG32" s="27">
        <f>'[2]CPA 25'!S31</f>
        <v>0</v>
      </c>
      <c r="AH32" s="27"/>
      <c r="AI32" s="54">
        <f>'[2]CPA 25'!T31</f>
        <v>5</v>
      </c>
      <c r="AJ32" s="54">
        <v>2</v>
      </c>
      <c r="AK32" s="27">
        <f>'[2]CPA 25'!U31</f>
        <v>0</v>
      </c>
      <c r="AL32" s="27"/>
      <c r="AM32" s="54">
        <f>'[2]CPA 25'!V31</f>
        <v>1</v>
      </c>
      <c r="AN32" s="54">
        <v>1</v>
      </c>
      <c r="AO32" s="27">
        <f>'[2]CPA 25'!W31</f>
        <v>2</v>
      </c>
      <c r="AP32" s="27">
        <v>2</v>
      </c>
      <c r="AQ32" s="54">
        <f>'[2]CPA 25'!X31</f>
        <v>2</v>
      </c>
      <c r="AR32" s="54">
        <v>2</v>
      </c>
      <c r="AS32" s="27">
        <f>'[2]CPA 25'!Y31</f>
        <v>1</v>
      </c>
      <c r="AT32" s="27">
        <v>1</v>
      </c>
      <c r="AU32" s="54">
        <f>'[2]CPA 25'!Z31</f>
        <v>0</v>
      </c>
      <c r="AV32" s="54">
        <v>2</v>
      </c>
      <c r="AW32" s="27">
        <f>'[2]CPA 25'!AA31</f>
        <v>0</v>
      </c>
      <c r="AX32" s="27"/>
      <c r="AY32" s="86">
        <f t="shared" si="42"/>
        <v>13</v>
      </c>
      <c r="AZ32" s="86">
        <f t="shared" si="43"/>
        <v>13</v>
      </c>
    </row>
    <row r="33" spans="1:52" ht="16.2" thickBot="1" x14ac:dyDescent="0.35">
      <c r="A33" s="17" t="str">
        <f>'[1]AREE SECONDA - PRIMA'!A16</f>
        <v>Conducente di automezzi</v>
      </c>
      <c r="B33" s="17"/>
      <c r="C33" s="54">
        <f>'[2]CPA 25'!C32</f>
        <v>0</v>
      </c>
      <c r="D33" s="55"/>
      <c r="E33" s="27">
        <f>'[2]CPA 25'!D32</f>
        <v>0</v>
      </c>
      <c r="F33" s="56"/>
      <c r="G33" s="54">
        <f>'[2]CPA 25'!E32</f>
        <v>0</v>
      </c>
      <c r="H33" s="55"/>
      <c r="I33" s="27">
        <f>'[2]CPA 25'!F32</f>
        <v>0</v>
      </c>
      <c r="J33" s="56"/>
      <c r="K33" s="54">
        <f>'[2]CPA 25'!G32</f>
        <v>0</v>
      </c>
      <c r="L33" s="55"/>
      <c r="M33" s="27">
        <f>'[2]CPA 25'!H32</f>
        <v>0</v>
      </c>
      <c r="N33" s="56"/>
      <c r="O33" s="54">
        <f>'[2]CPA 25'!I32</f>
        <v>0</v>
      </c>
      <c r="P33" s="55"/>
      <c r="Q33" s="27">
        <f>'[2]CPA 25'!J32</f>
        <v>0</v>
      </c>
      <c r="R33" s="56"/>
      <c r="S33" s="54">
        <f>'[2]CPA 25'!K32</f>
        <v>0</v>
      </c>
      <c r="T33" s="55"/>
      <c r="U33" s="27">
        <f>'[2]CPA 25'!M32</f>
        <v>0</v>
      </c>
      <c r="V33" s="56"/>
      <c r="W33" s="79">
        <f>'[2]CPA 25'!N32</f>
        <v>0</v>
      </c>
      <c r="X33" s="55"/>
      <c r="Y33" s="27">
        <f>'[2]CPA 25'!O32</f>
        <v>0</v>
      </c>
      <c r="Z33" s="56"/>
      <c r="AA33" s="54">
        <f>'[2]CPA 25'!P32</f>
        <v>1</v>
      </c>
      <c r="AB33" s="55"/>
      <c r="AC33" s="27">
        <f>'[2]CPA 25'!Q32</f>
        <v>1</v>
      </c>
      <c r="AD33" s="56">
        <v>1</v>
      </c>
      <c r="AE33" s="54">
        <f>'[2]CPA 25'!R32</f>
        <v>0</v>
      </c>
      <c r="AF33" s="55"/>
      <c r="AG33" s="27">
        <f>'[2]CPA 25'!S32</f>
        <v>0</v>
      </c>
      <c r="AH33" s="56"/>
      <c r="AI33" s="54">
        <f>'[2]CPA 25'!T32</f>
        <v>0</v>
      </c>
      <c r="AJ33" s="55"/>
      <c r="AK33" s="27">
        <f>'[2]CPA 25'!U32</f>
        <v>0</v>
      </c>
      <c r="AL33" s="56"/>
      <c r="AM33" s="54">
        <f>'[2]CPA 25'!V32</f>
        <v>0</v>
      </c>
      <c r="AN33" s="55"/>
      <c r="AO33" s="27">
        <f>'[2]CPA 25'!W32</f>
        <v>0</v>
      </c>
      <c r="AP33" s="56"/>
      <c r="AQ33" s="54">
        <f>'[2]CPA 25'!X32</f>
        <v>0</v>
      </c>
      <c r="AR33" s="55"/>
      <c r="AS33" s="27">
        <f>'[2]CPA 25'!Y32</f>
        <v>0</v>
      </c>
      <c r="AT33" s="56"/>
      <c r="AU33" s="54">
        <f>'[2]CPA 25'!Z32</f>
        <v>0</v>
      </c>
      <c r="AV33" s="55"/>
      <c r="AW33" s="27">
        <f>'[2]CPA 25'!AA32</f>
        <v>0</v>
      </c>
      <c r="AX33" s="56"/>
      <c r="AY33" s="86">
        <f t="shared" si="42"/>
        <v>2</v>
      </c>
      <c r="AZ33" s="86">
        <f t="shared" si="43"/>
        <v>1</v>
      </c>
    </row>
    <row r="34" spans="1:52" ht="16.2" thickBot="1" x14ac:dyDescent="0.35">
      <c r="A34" s="110" t="s">
        <v>7</v>
      </c>
      <c r="B34" s="111"/>
      <c r="C34" s="66">
        <f>SUM(C27:C33)</f>
        <v>1</v>
      </c>
      <c r="D34" s="66">
        <f>SUM(D27:D33)</f>
        <v>1</v>
      </c>
      <c r="E34" s="75">
        <f t="shared" ref="E34:W34" si="44">SUM(E27:E33)</f>
        <v>5</v>
      </c>
      <c r="F34" s="58">
        <f>SUM(F27:F33)</f>
        <v>8</v>
      </c>
      <c r="G34" s="66">
        <f t="shared" si="44"/>
        <v>0</v>
      </c>
      <c r="H34" s="66">
        <f>SUM(H27:H33)</f>
        <v>0</v>
      </c>
      <c r="I34" s="75">
        <f t="shared" si="44"/>
        <v>0</v>
      </c>
      <c r="J34" s="58">
        <f>SUM(J27:J33)</f>
        <v>0</v>
      </c>
      <c r="K34" s="66">
        <f t="shared" si="44"/>
        <v>0</v>
      </c>
      <c r="L34" s="66">
        <f>SUM(L27:L33)</f>
        <v>0</v>
      </c>
      <c r="M34" s="75">
        <f t="shared" si="44"/>
        <v>2</v>
      </c>
      <c r="N34" s="58">
        <f>SUM(N27:N33)</f>
        <v>6</v>
      </c>
      <c r="O34" s="76">
        <f t="shared" si="44"/>
        <v>2</v>
      </c>
      <c r="P34" s="76">
        <f>SUM(P27:P33)</f>
        <v>1</v>
      </c>
      <c r="Q34" s="75">
        <f t="shared" si="44"/>
        <v>0</v>
      </c>
      <c r="R34" s="58">
        <f>SUM(R27:R33)</f>
        <v>1</v>
      </c>
      <c r="S34" s="66">
        <f t="shared" si="44"/>
        <v>1</v>
      </c>
      <c r="T34" s="76">
        <f>SUM(T27:T33)</f>
        <v>2</v>
      </c>
      <c r="U34" s="75">
        <f t="shared" si="44"/>
        <v>1</v>
      </c>
      <c r="V34" s="58">
        <f>SUM(V27:V33)</f>
        <v>1</v>
      </c>
      <c r="W34" s="78">
        <f t="shared" si="44"/>
        <v>0</v>
      </c>
      <c r="X34" s="66">
        <f>SUM(X27:X33)</f>
        <v>3</v>
      </c>
      <c r="Y34" s="75">
        <f t="shared" ref="Y34" si="45">SUM(Y27:Y33)</f>
        <v>0</v>
      </c>
      <c r="Z34" s="58">
        <f>SUM(Z27:Z33)</f>
        <v>0</v>
      </c>
      <c r="AA34" s="66">
        <f t="shared" ref="AA34" si="46">SUM(AA27:AA33)</f>
        <v>3</v>
      </c>
      <c r="AB34" s="76">
        <f>SUM(AB27:AB33)</f>
        <v>1</v>
      </c>
      <c r="AC34" s="75">
        <f t="shared" ref="AC34" si="47">SUM(AC27:AC33)</f>
        <v>1</v>
      </c>
      <c r="AD34" s="58">
        <f>SUM(AD27:AD33)</f>
        <v>2</v>
      </c>
      <c r="AE34" s="66">
        <f t="shared" ref="AE34" si="48">SUM(AE27:AE33)</f>
        <v>0</v>
      </c>
      <c r="AF34" s="76">
        <f>SUM(AF27:AF33)</f>
        <v>0</v>
      </c>
      <c r="AG34" s="75">
        <f t="shared" ref="AG34" si="49">SUM(AG27:AG33)</f>
        <v>0</v>
      </c>
      <c r="AH34" s="58">
        <f>SUM(AH27:AH33)</f>
        <v>7</v>
      </c>
      <c r="AI34" s="66">
        <f t="shared" ref="AI34" si="50">SUM(AI27:AI33)</f>
        <v>10</v>
      </c>
      <c r="AJ34" s="76">
        <f>SUM(AJ27:AJ33)</f>
        <v>8</v>
      </c>
      <c r="AK34" s="75">
        <f t="shared" ref="AK34" si="51">SUM(AK27:AK33)</f>
        <v>2</v>
      </c>
      <c r="AL34" s="58">
        <f>SUM(AL27:AL33)</f>
        <v>3</v>
      </c>
      <c r="AM34" s="66">
        <f t="shared" ref="AM34" si="52">SUM(AM27:AM33)</f>
        <v>1</v>
      </c>
      <c r="AN34" s="76">
        <f>SUM(AN27:AN33)</f>
        <v>10</v>
      </c>
      <c r="AO34" s="75">
        <f t="shared" ref="AO34" si="53">SUM(AO27:AO33)</f>
        <v>5</v>
      </c>
      <c r="AP34" s="58">
        <f>SUM(AP27:AP33)</f>
        <v>4</v>
      </c>
      <c r="AQ34" s="66">
        <f t="shared" ref="AQ34" si="54">SUM(AQ27:AQ33)</f>
        <v>2</v>
      </c>
      <c r="AR34" s="76">
        <f>SUM(AR27:AR33)</f>
        <v>2</v>
      </c>
      <c r="AS34" s="75">
        <f t="shared" ref="AS34" si="55">SUM(AS27:AS33)</f>
        <v>1</v>
      </c>
      <c r="AT34" s="58">
        <f>SUM(AT27:AT33)</f>
        <v>2</v>
      </c>
      <c r="AU34" s="66">
        <f t="shared" ref="AU34" si="56">SUM(AU27:AU33)</f>
        <v>0</v>
      </c>
      <c r="AV34" s="76">
        <f>SUM(AV27:AV33)</f>
        <v>3</v>
      </c>
      <c r="AW34" s="75">
        <f t="shared" ref="AW34" si="57">SUM(AW27:AW33)</f>
        <v>1</v>
      </c>
      <c r="AX34" s="58">
        <f>SUM(AX27:AX33)</f>
        <v>1</v>
      </c>
      <c r="AY34" s="88">
        <f t="shared" ref="AY34" si="58">SUM(AY27:AY33)</f>
        <v>38</v>
      </c>
      <c r="AZ34" s="87">
        <f>SUM(AZ27:AZ33)</f>
        <v>66</v>
      </c>
    </row>
    <row r="36" spans="1:52" x14ac:dyDescent="0.3">
      <c r="A36" s="13" t="s">
        <v>24</v>
      </c>
      <c r="B36" s="11"/>
      <c r="C36" s="49">
        <f>'[2]CPA 25'!C35</f>
        <v>0</v>
      </c>
      <c r="D36" s="48"/>
      <c r="E36" s="27">
        <f>'[2]CPA 25'!D35</f>
        <v>0</v>
      </c>
      <c r="F36" s="30"/>
      <c r="G36" s="54">
        <f>'[2]CPA 25'!E35</f>
        <v>0</v>
      </c>
      <c r="H36" s="48"/>
      <c r="I36" s="27">
        <f>'[2]CPA 25'!F35</f>
        <v>0</v>
      </c>
      <c r="J36" s="30"/>
      <c r="K36" s="54">
        <f>'[2]CPA 25'!G35</f>
        <v>0</v>
      </c>
      <c r="L36" s="48"/>
      <c r="M36" s="27">
        <f>'[2]CPA 25'!H35</f>
        <v>0</v>
      </c>
      <c r="N36" s="30"/>
      <c r="O36" s="54">
        <f>'[2]CPA 25'!I35</f>
        <v>0</v>
      </c>
      <c r="P36" s="48"/>
      <c r="Q36" s="27">
        <f>'[2]CPA 25'!J35</f>
        <v>0</v>
      </c>
      <c r="R36" s="30"/>
      <c r="S36" s="54">
        <f>'[2]CPA 25'!K35</f>
        <v>0</v>
      </c>
      <c r="T36" s="48"/>
      <c r="U36" s="27">
        <f>'[2]CPA 25'!M35</f>
        <v>0</v>
      </c>
      <c r="V36" s="30"/>
      <c r="W36" s="79">
        <f>'[2]CPA 25'!N35</f>
        <v>0</v>
      </c>
      <c r="X36" s="48"/>
      <c r="Y36" s="27">
        <f>'[2]CPA 25'!O35</f>
        <v>0</v>
      </c>
      <c r="Z36" s="30"/>
      <c r="AA36" s="79"/>
      <c r="AB36" s="79"/>
      <c r="AC36" s="27">
        <f>'[2]CPA 25'!Q35</f>
        <v>0</v>
      </c>
      <c r="AD36" s="30"/>
      <c r="AE36" s="54">
        <f>'[2]CPA 25'!R35</f>
        <v>0</v>
      </c>
      <c r="AF36" s="48"/>
      <c r="AG36" s="27">
        <f>'[2]CPA 25'!S35</f>
        <v>0</v>
      </c>
      <c r="AH36" s="30"/>
      <c r="AI36" s="54">
        <f>'[2]CPA 25'!T35</f>
        <v>0</v>
      </c>
      <c r="AJ36" s="48"/>
      <c r="AK36" s="27">
        <f>'[2]CPA 25'!U35</f>
        <v>0</v>
      </c>
      <c r="AL36" s="30"/>
      <c r="AM36" s="54">
        <f>'[2]CPA 25'!V35</f>
        <v>0</v>
      </c>
      <c r="AN36" s="48"/>
      <c r="AO36" s="27">
        <f>'[2]CPA 25'!W35</f>
        <v>0</v>
      </c>
      <c r="AP36" s="30"/>
      <c r="AQ36" s="79"/>
      <c r="AR36" s="79"/>
      <c r="AS36" s="27">
        <f>'[2]CPA 25'!Y35</f>
        <v>0</v>
      </c>
      <c r="AT36" s="30"/>
      <c r="AU36" s="54">
        <f>'[2]CPA 25'!Z35</f>
        <v>0</v>
      </c>
      <c r="AV36" s="48"/>
      <c r="AW36" s="27">
        <f>'[2]CPA 25'!AA35</f>
        <v>0</v>
      </c>
      <c r="AX36" s="30"/>
      <c r="AY36" s="86">
        <f t="shared" ref="AY36:AY37" si="59">C36+E36+G36+I36+K36+M36+O36+Q36+S36+U36+W36+Y36+AA36+AC36+AE36+AG36+AI36+AK36+AM36+AO36+AQ36+AS36+AU36+AW36</f>
        <v>0</v>
      </c>
      <c r="AZ36" s="86">
        <f t="shared" ref="AZ36:AZ37" si="60">D36+F36+H36+J36+L36+N36+P36+R36+T36+V36+X36+Z36+AB36+AD36+AF36+AH36+AJ36+AL36+AN36+AP36+AR36+AT36+AV36+AX36</f>
        <v>0</v>
      </c>
    </row>
    <row r="37" spans="1:52" ht="16.2" thickBot="1" x14ac:dyDescent="0.35">
      <c r="A37" s="17" t="str">
        <f>'[1]AREE SECONDA - PRIMA'!A23</f>
        <v>Ausiliario</v>
      </c>
      <c r="B37" s="17"/>
      <c r="C37" s="49">
        <f>'[2]CPA 25'!C36</f>
        <v>0</v>
      </c>
      <c r="D37" s="51"/>
      <c r="E37" s="27">
        <f>'[2]CPA 25'!D36</f>
        <v>0</v>
      </c>
      <c r="F37" s="34"/>
      <c r="G37" s="54">
        <f>'[2]CPA 25'!E36</f>
        <v>0</v>
      </c>
      <c r="H37" s="51"/>
      <c r="I37" s="27">
        <f>'[2]CPA 25'!F36</f>
        <v>0</v>
      </c>
      <c r="J37" s="34"/>
      <c r="K37" s="54">
        <f>'[2]CPA 25'!G36</f>
        <v>0</v>
      </c>
      <c r="L37" s="51"/>
      <c r="M37" s="27">
        <f>'[2]CPA 25'!H36</f>
        <v>0</v>
      </c>
      <c r="N37" s="34"/>
      <c r="O37" s="54">
        <f>'[2]CPA 25'!I36</f>
        <v>0</v>
      </c>
      <c r="P37" s="51"/>
      <c r="Q37" s="27">
        <f>'[2]CPA 25'!J36</f>
        <v>0</v>
      </c>
      <c r="R37" s="34"/>
      <c r="S37" s="54">
        <f>'[2]CPA 25'!K36</f>
        <v>0</v>
      </c>
      <c r="T37" s="51"/>
      <c r="U37" s="27">
        <f>'[2]CPA 25'!M36</f>
        <v>0</v>
      </c>
      <c r="V37" s="34"/>
      <c r="W37" s="79">
        <f>'[2]CPA 25'!N36</f>
        <v>0</v>
      </c>
      <c r="X37" s="51"/>
      <c r="Y37" s="27">
        <f>'[2]CPA 25'!O36</f>
        <v>0</v>
      </c>
      <c r="Z37" s="34"/>
      <c r="AA37" s="54">
        <f>'[2]CPA 25'!P36</f>
        <v>1</v>
      </c>
      <c r="AB37" s="81">
        <v>1</v>
      </c>
      <c r="AC37" s="27">
        <f>'[2]CPA 25'!Q36</f>
        <v>0</v>
      </c>
      <c r="AD37" s="34"/>
      <c r="AE37" s="54">
        <f>'[2]CPA 25'!R36</f>
        <v>0</v>
      </c>
      <c r="AF37" s="51"/>
      <c r="AG37" s="27">
        <f>'[2]CPA 25'!S36</f>
        <v>0</v>
      </c>
      <c r="AH37" s="34"/>
      <c r="AI37" s="54">
        <f>'[2]CPA 25'!T36</f>
        <v>0</v>
      </c>
      <c r="AJ37" s="51"/>
      <c r="AK37" s="27">
        <f>'[2]CPA 25'!U36</f>
        <v>0</v>
      </c>
      <c r="AL37" s="34"/>
      <c r="AM37" s="54">
        <f>'[2]CPA 25'!V36</f>
        <v>0</v>
      </c>
      <c r="AN37" s="51"/>
      <c r="AO37" s="27">
        <f>'[2]CPA 25'!W36</f>
        <v>0</v>
      </c>
      <c r="AP37" s="34"/>
      <c r="AQ37" s="81">
        <v>1</v>
      </c>
      <c r="AR37" s="81">
        <v>1</v>
      </c>
      <c r="AS37" s="27">
        <f>'[2]CPA 25'!Y36</f>
        <v>0</v>
      </c>
      <c r="AT37" s="34"/>
      <c r="AU37" s="54">
        <f>'[2]CPA 25'!Z36</f>
        <v>0</v>
      </c>
      <c r="AV37" s="51"/>
      <c r="AW37" s="27">
        <f>'[2]CPA 25'!AA36</f>
        <v>0</v>
      </c>
      <c r="AX37" s="34"/>
      <c r="AY37" s="86">
        <f t="shared" si="59"/>
        <v>2</v>
      </c>
      <c r="AZ37" s="86">
        <f t="shared" si="60"/>
        <v>2</v>
      </c>
    </row>
    <row r="38" spans="1:52" ht="16.2" thickBot="1" x14ac:dyDescent="0.35">
      <c r="A38" s="110" t="s">
        <v>8</v>
      </c>
      <c r="B38" s="111"/>
      <c r="C38" s="66">
        <f>C37</f>
        <v>0</v>
      </c>
      <c r="D38" s="66">
        <f>D37</f>
        <v>0</v>
      </c>
      <c r="E38" s="58">
        <f t="shared" ref="E38:W38" si="61">E37</f>
        <v>0</v>
      </c>
      <c r="F38" s="58">
        <f>F37</f>
        <v>0</v>
      </c>
      <c r="G38" s="66">
        <f t="shared" si="61"/>
        <v>0</v>
      </c>
      <c r="H38" s="66">
        <f>H37</f>
        <v>0</v>
      </c>
      <c r="I38" s="58">
        <f t="shared" si="61"/>
        <v>0</v>
      </c>
      <c r="J38" s="58">
        <f>J37</f>
        <v>0</v>
      </c>
      <c r="K38" s="66">
        <f t="shared" si="61"/>
        <v>0</v>
      </c>
      <c r="L38" s="66">
        <f>L37</f>
        <v>0</v>
      </c>
      <c r="M38" s="58">
        <f t="shared" si="61"/>
        <v>0</v>
      </c>
      <c r="N38" s="58">
        <f>N37</f>
        <v>0</v>
      </c>
      <c r="O38" s="66">
        <f t="shared" si="61"/>
        <v>0</v>
      </c>
      <c r="P38" s="66">
        <f>P37</f>
        <v>0</v>
      </c>
      <c r="Q38" s="58">
        <f t="shared" si="61"/>
        <v>0</v>
      </c>
      <c r="R38" s="58">
        <f>R37</f>
        <v>0</v>
      </c>
      <c r="S38" s="66">
        <f t="shared" si="61"/>
        <v>0</v>
      </c>
      <c r="T38" s="66">
        <f>T37</f>
        <v>0</v>
      </c>
      <c r="U38" s="58">
        <f t="shared" si="61"/>
        <v>0</v>
      </c>
      <c r="V38" s="58">
        <f>V37</f>
        <v>0</v>
      </c>
      <c r="W38" s="66">
        <f t="shared" si="61"/>
        <v>0</v>
      </c>
      <c r="X38" s="66">
        <f>X37</f>
        <v>0</v>
      </c>
      <c r="Y38" s="58">
        <f t="shared" ref="Y38" si="62">Y37</f>
        <v>0</v>
      </c>
      <c r="Z38" s="58">
        <f>Z37</f>
        <v>0</v>
      </c>
      <c r="AA38" s="66">
        <f t="shared" ref="AA38" si="63">AA37</f>
        <v>1</v>
      </c>
      <c r="AB38" s="66">
        <f>AB37</f>
        <v>1</v>
      </c>
      <c r="AC38" s="58">
        <f t="shared" ref="AC38" si="64">AC37</f>
        <v>0</v>
      </c>
      <c r="AD38" s="58">
        <f>AD37</f>
        <v>0</v>
      </c>
      <c r="AE38" s="66">
        <f t="shared" ref="AE38" si="65">AE37</f>
        <v>0</v>
      </c>
      <c r="AF38" s="66">
        <f>AF37</f>
        <v>0</v>
      </c>
      <c r="AG38" s="58">
        <f t="shared" ref="AG38" si="66">AG37</f>
        <v>0</v>
      </c>
      <c r="AH38" s="58">
        <f>AH37</f>
        <v>0</v>
      </c>
      <c r="AI38" s="66">
        <f t="shared" ref="AI38" si="67">AI37</f>
        <v>0</v>
      </c>
      <c r="AJ38" s="66">
        <f>AJ37</f>
        <v>0</v>
      </c>
      <c r="AK38" s="58">
        <f t="shared" ref="AK38" si="68">AK37</f>
        <v>0</v>
      </c>
      <c r="AL38" s="58">
        <f>AL37</f>
        <v>0</v>
      </c>
      <c r="AM38" s="66">
        <f t="shared" ref="AM38" si="69">AM37</f>
        <v>0</v>
      </c>
      <c r="AN38" s="66">
        <f>AN37</f>
        <v>0</v>
      </c>
      <c r="AO38" s="58">
        <f t="shared" ref="AO38" si="70">AO37</f>
        <v>0</v>
      </c>
      <c r="AP38" s="58">
        <f>AP37</f>
        <v>0</v>
      </c>
      <c r="AQ38" s="66">
        <f t="shared" ref="AQ38" si="71">AQ37</f>
        <v>1</v>
      </c>
      <c r="AR38" s="66">
        <f>AR37</f>
        <v>1</v>
      </c>
      <c r="AS38" s="58">
        <f t="shared" ref="AS38" si="72">AS37</f>
        <v>0</v>
      </c>
      <c r="AT38" s="58">
        <f>AT37</f>
        <v>0</v>
      </c>
      <c r="AU38" s="66">
        <f t="shared" ref="AU38" si="73">AU37</f>
        <v>0</v>
      </c>
      <c r="AV38" s="66">
        <f>AV37</f>
        <v>0</v>
      </c>
      <c r="AW38" s="58">
        <f t="shared" ref="AW38" si="74">AW37</f>
        <v>0</v>
      </c>
      <c r="AX38" s="58">
        <f>AX37</f>
        <v>0</v>
      </c>
      <c r="AY38" s="87">
        <f t="shared" ref="AY38" si="75">AY37</f>
        <v>2</v>
      </c>
      <c r="AZ38" s="87">
        <f>AZ37</f>
        <v>2</v>
      </c>
    </row>
    <row r="39" spans="1:52" x14ac:dyDescent="0.3">
      <c r="T39" s="61"/>
      <c r="AB39" s="61"/>
      <c r="AF39" s="61"/>
      <c r="AJ39" s="61"/>
      <c r="AN39" s="61"/>
      <c r="AR39" s="61"/>
      <c r="AV39" s="61"/>
    </row>
    <row r="40" spans="1:52" s="3" customFormat="1" ht="13.5" customHeight="1" thickBot="1" x14ac:dyDescent="0.35">
      <c r="A40" s="2"/>
      <c r="C40" s="2"/>
      <c r="D40" s="36"/>
      <c r="E40" s="2"/>
      <c r="F40" s="36"/>
      <c r="G40" s="2"/>
      <c r="H40" s="36"/>
      <c r="J40" s="36"/>
      <c r="K40" s="2"/>
      <c r="L40" s="36"/>
      <c r="N40" s="36"/>
      <c r="O40" s="2"/>
      <c r="P40" s="36"/>
      <c r="R40" s="36"/>
      <c r="S40" s="2"/>
      <c r="T40" s="68"/>
      <c r="V40" s="36"/>
      <c r="X40" s="36"/>
      <c r="Z40" s="36"/>
      <c r="AA40" s="2"/>
      <c r="AB40" s="68"/>
      <c r="AD40" s="36"/>
      <c r="AE40" s="2"/>
      <c r="AF40" s="68"/>
      <c r="AH40" s="36"/>
      <c r="AI40" s="2"/>
      <c r="AJ40" s="68"/>
      <c r="AL40" s="36"/>
      <c r="AM40" s="2"/>
      <c r="AN40" s="68"/>
      <c r="AP40" s="36"/>
      <c r="AQ40" s="2"/>
      <c r="AR40" s="68"/>
      <c r="AT40" s="36"/>
      <c r="AU40" s="2"/>
      <c r="AV40" s="68"/>
      <c r="AX40" s="36"/>
      <c r="AZ40" s="36"/>
    </row>
    <row r="41" spans="1:52" ht="20.25" customHeight="1" thickBot="1" x14ac:dyDescent="0.35">
      <c r="A41" s="110" t="s">
        <v>9</v>
      </c>
      <c r="B41" s="111"/>
      <c r="C41" s="76">
        <f>C38+C34+C24</f>
        <v>3</v>
      </c>
      <c r="D41" s="76">
        <f>D38+D34+D24</f>
        <v>5</v>
      </c>
      <c r="E41" s="58">
        <f t="shared" ref="E41:AW41" si="76">E38+E34+E24</f>
        <v>7</v>
      </c>
      <c r="F41" s="58">
        <f>F38+F34+F24</f>
        <v>12</v>
      </c>
      <c r="G41" s="76">
        <f t="shared" si="76"/>
        <v>3</v>
      </c>
      <c r="H41" s="76">
        <f>H38+H34+H24</f>
        <v>3</v>
      </c>
      <c r="I41" s="58">
        <f t="shared" si="76"/>
        <v>2</v>
      </c>
      <c r="J41" s="58">
        <f>J38+J34+J24</f>
        <v>2</v>
      </c>
      <c r="K41" s="76">
        <f t="shared" si="76"/>
        <v>0</v>
      </c>
      <c r="L41" s="76">
        <f>L38+L34+L24</f>
        <v>1</v>
      </c>
      <c r="M41" s="58">
        <f t="shared" si="76"/>
        <v>6</v>
      </c>
      <c r="N41" s="58">
        <f>N38+N34+N24</f>
        <v>13</v>
      </c>
      <c r="O41" s="76">
        <f t="shared" si="76"/>
        <v>5</v>
      </c>
      <c r="P41" s="76">
        <f>P38+P34+P24</f>
        <v>4</v>
      </c>
      <c r="Q41" s="58">
        <f t="shared" si="76"/>
        <v>3</v>
      </c>
      <c r="R41" s="58">
        <f>R38+R34+R24</f>
        <v>4</v>
      </c>
      <c r="S41" s="76">
        <f t="shared" si="76"/>
        <v>11</v>
      </c>
      <c r="T41" s="76">
        <f>T38+T34+T24</f>
        <v>11</v>
      </c>
      <c r="U41" s="58">
        <f t="shared" si="76"/>
        <v>4</v>
      </c>
      <c r="V41" s="58">
        <f>V38+V34+V24</f>
        <v>4</v>
      </c>
      <c r="W41" s="76">
        <f t="shared" si="76"/>
        <v>0</v>
      </c>
      <c r="X41" s="76">
        <f>X38+X34+X24</f>
        <v>7</v>
      </c>
      <c r="Y41" s="58">
        <f t="shared" si="76"/>
        <v>4</v>
      </c>
      <c r="Z41" s="58">
        <f>Z38+Z34+Z24</f>
        <v>4</v>
      </c>
      <c r="AA41" s="76">
        <f t="shared" si="76"/>
        <v>7</v>
      </c>
      <c r="AB41" s="76">
        <f>AB38+AB34+AB24</f>
        <v>8</v>
      </c>
      <c r="AC41" s="58">
        <f t="shared" si="76"/>
        <v>6</v>
      </c>
      <c r="AD41" s="58">
        <f>AD38+AD34+AD24</f>
        <v>7</v>
      </c>
      <c r="AE41" s="76">
        <f t="shared" si="76"/>
        <v>0</v>
      </c>
      <c r="AF41" s="76">
        <f>AF38+AF34+AF24</f>
        <v>4</v>
      </c>
      <c r="AG41" s="58">
        <f t="shared" si="76"/>
        <v>0</v>
      </c>
      <c r="AH41" s="58">
        <f>AH38+AH34+AH24</f>
        <v>8</v>
      </c>
      <c r="AI41" s="76">
        <f t="shared" si="76"/>
        <v>19</v>
      </c>
      <c r="AJ41" s="76">
        <f>AJ38+AJ34+AJ24</f>
        <v>10</v>
      </c>
      <c r="AK41" s="58">
        <f t="shared" si="76"/>
        <v>3</v>
      </c>
      <c r="AL41" s="58">
        <f>AL38+AL34+AL24</f>
        <v>4</v>
      </c>
      <c r="AM41" s="76">
        <f t="shared" si="76"/>
        <v>2</v>
      </c>
      <c r="AN41" s="76">
        <f>AN38+AN34+AN24</f>
        <v>13</v>
      </c>
      <c r="AO41" s="58">
        <f t="shared" si="76"/>
        <v>11</v>
      </c>
      <c r="AP41" s="58">
        <f>AP38+AP34+AP24</f>
        <v>11</v>
      </c>
      <c r="AQ41" s="76">
        <f t="shared" si="76"/>
        <v>6</v>
      </c>
      <c r="AR41" s="76">
        <f>AR38+AR34+AR24</f>
        <v>9</v>
      </c>
      <c r="AS41" s="58">
        <f t="shared" si="76"/>
        <v>5</v>
      </c>
      <c r="AT41" s="58">
        <f>AT38+AT34+AT24</f>
        <v>6</v>
      </c>
      <c r="AU41" s="76">
        <f t="shared" si="76"/>
        <v>1</v>
      </c>
      <c r="AV41" s="76">
        <f>AV38+AV34+AV24</f>
        <v>5</v>
      </c>
      <c r="AW41" s="58">
        <f t="shared" si="76"/>
        <v>1</v>
      </c>
      <c r="AX41" s="58">
        <f>AX38+AX34+AX24</f>
        <v>1</v>
      </c>
      <c r="AY41" s="87">
        <f t="shared" ref="AY41" si="77">AY38+AY34+AY24</f>
        <v>109</v>
      </c>
      <c r="AZ41" s="87">
        <f>AZ38+AZ34+AZ24</f>
        <v>156</v>
      </c>
    </row>
    <row r="42" spans="1:52" ht="13.5" customHeight="1" thickBot="1" x14ac:dyDescent="0.35">
      <c r="A42" s="4" t="s">
        <v>68</v>
      </c>
      <c r="C42" s="68"/>
      <c r="D42" s="68"/>
      <c r="E42" s="68"/>
      <c r="F42" s="68"/>
      <c r="G42" s="68"/>
      <c r="H42" s="68"/>
      <c r="I42" s="77"/>
      <c r="J42" s="68"/>
      <c r="K42" s="68"/>
      <c r="L42" s="68"/>
      <c r="M42" s="77"/>
      <c r="N42" s="68"/>
      <c r="O42" s="68"/>
      <c r="P42" s="68"/>
      <c r="Q42" s="77"/>
      <c r="R42" s="68"/>
      <c r="S42" s="68"/>
      <c r="T42" s="68"/>
      <c r="U42" s="77"/>
      <c r="V42" s="68"/>
      <c r="W42" s="77"/>
      <c r="X42" s="68"/>
      <c r="Y42" s="77"/>
      <c r="Z42" s="68"/>
      <c r="AA42" s="68"/>
      <c r="AB42" s="68"/>
      <c r="AC42" s="77"/>
      <c r="AD42" s="68"/>
      <c r="AE42" s="68"/>
      <c r="AF42" s="68"/>
      <c r="AG42" s="77"/>
      <c r="AH42" s="68"/>
      <c r="AI42" s="68"/>
      <c r="AJ42" s="68"/>
      <c r="AK42" s="77"/>
      <c r="AL42" s="68"/>
      <c r="AM42" s="68"/>
      <c r="AN42" s="68"/>
      <c r="AO42" s="77"/>
      <c r="AP42" s="68"/>
      <c r="AQ42" s="68"/>
      <c r="AR42" s="68"/>
      <c r="AS42" s="77"/>
      <c r="AT42" s="68"/>
      <c r="AU42" s="68"/>
      <c r="AV42" s="68"/>
      <c r="AW42" s="77"/>
      <c r="AX42" s="68"/>
      <c r="AY42" s="77"/>
      <c r="AZ42" s="68"/>
    </row>
    <row r="43" spans="1:52" ht="20.25" customHeight="1" thickBot="1" x14ac:dyDescent="0.35">
      <c r="A43" s="110" t="s">
        <v>10</v>
      </c>
      <c r="B43" s="111"/>
      <c r="C43" s="76">
        <f>C41+C8</f>
        <v>3</v>
      </c>
      <c r="D43" s="76">
        <f>D41+D8</f>
        <v>5</v>
      </c>
      <c r="E43" s="58">
        <f t="shared" ref="E43:AW43" si="78">E41+E8</f>
        <v>7</v>
      </c>
      <c r="F43" s="58">
        <f>F41+F8</f>
        <v>12</v>
      </c>
      <c r="G43" s="76">
        <f t="shared" si="78"/>
        <v>3</v>
      </c>
      <c r="H43" s="76">
        <f>H41+H8</f>
        <v>3</v>
      </c>
      <c r="I43" s="58">
        <f t="shared" si="78"/>
        <v>2</v>
      </c>
      <c r="J43" s="58">
        <f>J41+J8</f>
        <v>2</v>
      </c>
      <c r="K43" s="76">
        <f t="shared" si="78"/>
        <v>0</v>
      </c>
      <c r="L43" s="76">
        <f>L41+L8</f>
        <v>1</v>
      </c>
      <c r="M43" s="58">
        <f t="shared" si="78"/>
        <v>6</v>
      </c>
      <c r="N43" s="58">
        <f>N41+N8</f>
        <v>13</v>
      </c>
      <c r="O43" s="76">
        <f t="shared" si="78"/>
        <v>5</v>
      </c>
      <c r="P43" s="76">
        <f>P41+P8</f>
        <v>4</v>
      </c>
      <c r="Q43" s="58">
        <f t="shared" si="78"/>
        <v>3</v>
      </c>
      <c r="R43" s="58">
        <f>R41+R8</f>
        <v>4</v>
      </c>
      <c r="S43" s="76">
        <f t="shared" si="78"/>
        <v>11</v>
      </c>
      <c r="T43" s="76">
        <f>T41+T8</f>
        <v>11</v>
      </c>
      <c r="U43" s="58">
        <f t="shared" si="78"/>
        <v>4</v>
      </c>
      <c r="V43" s="58">
        <f>V41+V8</f>
        <v>4</v>
      </c>
      <c r="W43" s="76">
        <f t="shared" si="78"/>
        <v>0</v>
      </c>
      <c r="X43" s="76">
        <f>X41+X8</f>
        <v>7</v>
      </c>
      <c r="Y43" s="58">
        <f t="shared" si="78"/>
        <v>4</v>
      </c>
      <c r="Z43" s="58">
        <f>Z41+Z8</f>
        <v>4</v>
      </c>
      <c r="AA43" s="76">
        <f t="shared" si="78"/>
        <v>7</v>
      </c>
      <c r="AB43" s="76">
        <f>AB41+AB8</f>
        <v>8</v>
      </c>
      <c r="AC43" s="58">
        <f t="shared" si="78"/>
        <v>6</v>
      </c>
      <c r="AD43" s="58">
        <f>AD41+AD8</f>
        <v>7</v>
      </c>
      <c r="AE43" s="76">
        <f t="shared" si="78"/>
        <v>0</v>
      </c>
      <c r="AF43" s="76">
        <f>AF41+AF8</f>
        <v>4</v>
      </c>
      <c r="AG43" s="58">
        <f t="shared" si="78"/>
        <v>0</v>
      </c>
      <c r="AH43" s="58">
        <f>AH41+AH8</f>
        <v>8</v>
      </c>
      <c r="AI43" s="76">
        <f t="shared" si="78"/>
        <v>19</v>
      </c>
      <c r="AJ43" s="76">
        <f>AJ41+AJ8</f>
        <v>10</v>
      </c>
      <c r="AK43" s="58">
        <f t="shared" si="78"/>
        <v>3</v>
      </c>
      <c r="AL43" s="58">
        <f>AL41+AL8</f>
        <v>4</v>
      </c>
      <c r="AM43" s="76">
        <f t="shared" si="78"/>
        <v>2</v>
      </c>
      <c r="AN43" s="76">
        <f>AN41+AN8</f>
        <v>13</v>
      </c>
      <c r="AO43" s="58">
        <f t="shared" si="78"/>
        <v>11</v>
      </c>
      <c r="AP43" s="58">
        <f>AP41+AP8</f>
        <v>11</v>
      </c>
      <c r="AQ43" s="76">
        <f t="shared" si="78"/>
        <v>6</v>
      </c>
      <c r="AR43" s="76">
        <f>AR41+AR8</f>
        <v>9</v>
      </c>
      <c r="AS43" s="58">
        <f t="shared" si="78"/>
        <v>5</v>
      </c>
      <c r="AT43" s="58">
        <f>AT41+AT8</f>
        <v>6</v>
      </c>
      <c r="AU43" s="76">
        <f t="shared" si="78"/>
        <v>1</v>
      </c>
      <c r="AV43" s="76">
        <f>AV41+AV8</f>
        <v>5</v>
      </c>
      <c r="AW43" s="58">
        <f t="shared" si="78"/>
        <v>1</v>
      </c>
      <c r="AX43" s="58">
        <f>AX41+AX8</f>
        <v>1</v>
      </c>
      <c r="AY43" s="87">
        <f t="shared" ref="AY43" si="79">AY41+AY8</f>
        <v>109</v>
      </c>
      <c r="AZ43" s="87">
        <f>AZ41+AZ8</f>
        <v>156</v>
      </c>
    </row>
    <row r="45" spans="1:52" x14ac:dyDescent="0.3">
      <c r="A45" s="22"/>
    </row>
    <row r="47" spans="1:52" x14ac:dyDescent="0.3">
      <c r="A47" s="21"/>
    </row>
  </sheetData>
  <mergeCells count="33">
    <mergeCell ref="AA2:AB2"/>
    <mergeCell ref="AW2:AX2"/>
    <mergeCell ref="AC2:AD2"/>
    <mergeCell ref="AE2:AF2"/>
    <mergeCell ref="AG2:AH2"/>
    <mergeCell ref="AI2:AJ2"/>
    <mergeCell ref="AK2:AL2"/>
    <mergeCell ref="AM2:AN2"/>
    <mergeCell ref="AO2:AP2"/>
    <mergeCell ref="AQ2:AR2"/>
    <mergeCell ref="AS2:AT2"/>
    <mergeCell ref="AU2:AV2"/>
    <mergeCell ref="I2:J2"/>
    <mergeCell ref="S2:T2"/>
    <mergeCell ref="U2:V2"/>
    <mergeCell ref="W2:X2"/>
    <mergeCell ref="Y2:Z2"/>
    <mergeCell ref="AY2:AZ2"/>
    <mergeCell ref="A41:B41"/>
    <mergeCell ref="A43:B43"/>
    <mergeCell ref="A8:B8"/>
    <mergeCell ref="A11:B11"/>
    <mergeCell ref="A24:B24"/>
    <mergeCell ref="A34:B34"/>
    <mergeCell ref="A38:B38"/>
    <mergeCell ref="K2:L2"/>
    <mergeCell ref="M2:N2"/>
    <mergeCell ref="O2:P2"/>
    <mergeCell ref="Q2:R2"/>
    <mergeCell ref="A2:B3"/>
    <mergeCell ref="C2:D2"/>
    <mergeCell ref="E2:F2"/>
    <mergeCell ref="G2:H2"/>
  </mergeCells>
  <pageMargins left="0.17" right="0.15748031496062992" top="0.23622047244094491" bottom="0.23622047244094491" header="0.15748031496062992" footer="0.15748031496062992"/>
  <pageSetup paperSize="9" scale="55" fitToWidth="2" orientation="landscape" r:id="rId1"/>
  <colBreaks count="1" manualBreakCount="1">
    <brk id="4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showZeros="0" topLeftCell="C22" workbookViewId="0">
      <selection activeCell="M42" sqref="M42"/>
    </sheetView>
  </sheetViews>
  <sheetFormatPr defaultRowHeight="15.6" x14ac:dyDescent="0.3"/>
  <cols>
    <col min="1" max="1" width="50.5" customWidth="1"/>
    <col min="2" max="2" width="9.765625E-2" hidden="1" customWidth="1"/>
    <col min="3" max="14" width="12.796875" customWidth="1"/>
  </cols>
  <sheetData>
    <row r="1" spans="1:14" ht="30.75" customHeight="1" x14ac:dyDescent="0.3">
      <c r="A1" s="47" t="s">
        <v>112</v>
      </c>
      <c r="B1" s="9"/>
      <c r="C1" s="9"/>
      <c r="D1" s="24"/>
    </row>
    <row r="2" spans="1:14" ht="30.75" customHeight="1" x14ac:dyDescent="0.3">
      <c r="A2" s="121" t="s">
        <v>0</v>
      </c>
      <c r="B2" s="121"/>
      <c r="C2" s="112" t="s">
        <v>108</v>
      </c>
      <c r="D2" s="126"/>
      <c r="E2" s="112" t="s">
        <v>70</v>
      </c>
      <c r="F2" s="126"/>
      <c r="G2" s="112" t="s">
        <v>71</v>
      </c>
      <c r="H2" s="126"/>
      <c r="I2" s="112" t="s">
        <v>109</v>
      </c>
      <c r="J2" s="126"/>
      <c r="K2" s="112" t="s">
        <v>110</v>
      </c>
      <c r="L2" s="126"/>
      <c r="M2" s="112" t="s">
        <v>66</v>
      </c>
      <c r="N2" s="126"/>
    </row>
    <row r="3" spans="1:14" ht="27.6" x14ac:dyDescent="0.3">
      <c r="A3" s="121"/>
      <c r="B3" s="121"/>
      <c r="C3" s="46" t="s">
        <v>74</v>
      </c>
      <c r="D3" s="38" t="s">
        <v>72</v>
      </c>
      <c r="E3" s="46" t="s">
        <v>74</v>
      </c>
      <c r="F3" s="38" t="s">
        <v>72</v>
      </c>
      <c r="G3" s="46" t="s">
        <v>74</v>
      </c>
      <c r="H3" s="38" t="s">
        <v>72</v>
      </c>
      <c r="I3" s="46" t="s">
        <v>74</v>
      </c>
      <c r="J3" s="38" t="s">
        <v>72</v>
      </c>
      <c r="K3" s="46" t="s">
        <v>74</v>
      </c>
      <c r="L3" s="38" t="s">
        <v>72</v>
      </c>
      <c r="M3" s="46" t="s">
        <v>74</v>
      </c>
      <c r="N3" s="38" t="s">
        <v>72</v>
      </c>
    </row>
    <row r="4" spans="1:14" x14ac:dyDescent="0.3">
      <c r="A4" s="11" t="s">
        <v>1</v>
      </c>
      <c r="B4" s="11"/>
      <c r="C4" s="54">
        <f>'[2]comunita 5'!C3</f>
        <v>0</v>
      </c>
      <c r="D4" s="54"/>
      <c r="E4" s="12">
        <f>'[2]comunita 5'!D3</f>
        <v>0</v>
      </c>
      <c r="F4" s="12"/>
      <c r="G4" s="54">
        <f>'[2]comunita 5'!E3</f>
        <v>0</v>
      </c>
      <c r="H4" s="54"/>
      <c r="I4" s="12">
        <f>'[2]comunita 5'!F3</f>
        <v>0</v>
      </c>
      <c r="J4" s="12"/>
      <c r="K4" s="54">
        <f>'[2]comunita 5'!G3</f>
        <v>0</v>
      </c>
      <c r="L4" s="54"/>
      <c r="M4" s="86">
        <f>C4+E4+G4+I4+K4</f>
        <v>0</v>
      </c>
      <c r="N4" s="86">
        <f>D4+F4+H4+J4+L4</f>
        <v>0</v>
      </c>
    </row>
    <row r="5" spans="1:14" x14ac:dyDescent="0.3">
      <c r="A5" s="11" t="s">
        <v>2</v>
      </c>
      <c r="B5" s="11"/>
      <c r="C5" s="54">
        <f>'[2]comunita 5'!C4</f>
        <v>0</v>
      </c>
      <c r="D5" s="52"/>
      <c r="E5" s="12">
        <f>'[2]comunita 5'!D4</f>
        <v>0</v>
      </c>
      <c r="F5" s="11"/>
      <c r="G5" s="54">
        <f>'[2]comunita 5'!E4</f>
        <v>0</v>
      </c>
      <c r="H5" s="52"/>
      <c r="I5" s="12">
        <f>'[2]comunita 5'!F4</f>
        <v>0</v>
      </c>
      <c r="J5" s="11"/>
      <c r="K5" s="54">
        <f>'[2]comunita 5'!G4</f>
        <v>0</v>
      </c>
      <c r="L5" s="52"/>
      <c r="M5" s="86">
        <f t="shared" ref="M5:M7" si="0">C5+E5+G5+I5+K5</f>
        <v>0</v>
      </c>
      <c r="N5" s="86">
        <f t="shared" ref="N5:N7" si="1">D5+F5+H5+J5+L5</f>
        <v>0</v>
      </c>
    </row>
    <row r="6" spans="1:14" x14ac:dyDescent="0.3">
      <c r="A6" s="11" t="s">
        <v>3</v>
      </c>
      <c r="B6" s="11"/>
      <c r="C6" s="54">
        <f>'[2]comunita 5'!C5</f>
        <v>0</v>
      </c>
      <c r="D6" s="54"/>
      <c r="E6" s="12">
        <f>'[2]comunita 5'!D5</f>
        <v>0</v>
      </c>
      <c r="F6" s="12"/>
      <c r="G6" s="54">
        <f>'[2]comunita 5'!E5</f>
        <v>0</v>
      </c>
      <c r="H6" s="54"/>
      <c r="I6" s="12">
        <f>'[2]comunita 5'!F5</f>
        <v>0</v>
      </c>
      <c r="J6" s="12"/>
      <c r="K6" s="54">
        <f>'[2]comunita 5'!G5</f>
        <v>0</v>
      </c>
      <c r="L6" s="54"/>
      <c r="M6" s="86">
        <f t="shared" si="0"/>
        <v>0</v>
      </c>
      <c r="N6" s="86">
        <f t="shared" si="1"/>
        <v>0</v>
      </c>
    </row>
    <row r="7" spans="1:14" x14ac:dyDescent="0.3">
      <c r="A7" s="11" t="s">
        <v>4</v>
      </c>
      <c r="B7" s="11"/>
      <c r="C7" s="54">
        <f>'[2]comunita 5'!C6</f>
        <v>0</v>
      </c>
      <c r="D7" s="54"/>
      <c r="E7" s="12">
        <f>'[2]comunita 5'!D6</f>
        <v>0</v>
      </c>
      <c r="F7" s="12"/>
      <c r="G7" s="54">
        <f>'[2]comunita 5'!E6</f>
        <v>0</v>
      </c>
      <c r="H7" s="54"/>
      <c r="I7" s="12">
        <f>'[2]comunita 5'!F6</f>
        <v>0</v>
      </c>
      <c r="J7" s="12"/>
      <c r="K7" s="54">
        <f>'[2]comunita 5'!G6</f>
        <v>0</v>
      </c>
      <c r="L7" s="54"/>
      <c r="M7" s="86">
        <f t="shared" si="0"/>
        <v>0</v>
      </c>
      <c r="N7" s="86">
        <f t="shared" si="1"/>
        <v>0</v>
      </c>
    </row>
    <row r="8" spans="1:14" x14ac:dyDescent="0.3">
      <c r="A8" s="127" t="s">
        <v>5</v>
      </c>
      <c r="B8" s="127"/>
      <c r="C8" s="54">
        <f>SUM(C4:C7)</f>
        <v>0</v>
      </c>
      <c r="D8" s="54">
        <f t="shared" ref="D8:L8" si="2">SUM(D4:D7)</f>
        <v>0</v>
      </c>
      <c r="E8" s="42">
        <f t="shared" si="2"/>
        <v>0</v>
      </c>
      <c r="F8" s="42">
        <f t="shared" si="2"/>
        <v>0</v>
      </c>
      <c r="G8" s="54">
        <f t="shared" si="2"/>
        <v>0</v>
      </c>
      <c r="H8" s="54">
        <f t="shared" si="2"/>
        <v>0</v>
      </c>
      <c r="I8" s="42">
        <f t="shared" si="2"/>
        <v>0</v>
      </c>
      <c r="J8" s="42">
        <f t="shared" si="2"/>
        <v>0</v>
      </c>
      <c r="K8" s="54">
        <f t="shared" si="2"/>
        <v>0</v>
      </c>
      <c r="L8" s="54">
        <f t="shared" si="2"/>
        <v>0</v>
      </c>
      <c r="M8" s="86">
        <f t="shared" ref="M8:N8" si="3">SUM(M4:M7)</f>
        <v>0</v>
      </c>
      <c r="N8" s="86">
        <f t="shared" si="3"/>
        <v>0</v>
      </c>
    </row>
    <row r="11" spans="1:14" ht="27.6" x14ac:dyDescent="0.3">
      <c r="A11" s="112" t="s">
        <v>21</v>
      </c>
      <c r="B11" s="113"/>
      <c r="C11" s="46" t="s">
        <v>74</v>
      </c>
      <c r="D11" s="38" t="s">
        <v>72</v>
      </c>
      <c r="E11" s="46" t="s">
        <v>74</v>
      </c>
      <c r="F11" s="38" t="s">
        <v>72</v>
      </c>
      <c r="G11" s="46" t="s">
        <v>74</v>
      </c>
      <c r="H11" s="38" t="s">
        <v>72</v>
      </c>
      <c r="I11" s="46" t="s">
        <v>74</v>
      </c>
      <c r="J11" s="38" t="s">
        <v>72</v>
      </c>
      <c r="K11" s="46" t="s">
        <v>74</v>
      </c>
      <c r="L11" s="38" t="s">
        <v>72</v>
      </c>
      <c r="M11" s="46" t="s">
        <v>74</v>
      </c>
      <c r="N11" s="38" t="s">
        <v>72</v>
      </c>
    </row>
    <row r="12" spans="1:14" s="6" customFormat="1" x14ac:dyDescent="0.3">
      <c r="A12" s="14" t="s">
        <v>22</v>
      </c>
      <c r="B12" s="14"/>
      <c r="C12" s="54">
        <f>'[2]comunita 5'!C11</f>
        <v>0</v>
      </c>
      <c r="D12" s="50"/>
      <c r="E12" s="12">
        <f>'[2]comunita 5'!D11</f>
        <v>0</v>
      </c>
      <c r="F12" s="15"/>
      <c r="G12" s="54">
        <f>'[2]comunita 5'!E11</f>
        <v>0</v>
      </c>
      <c r="H12" s="50"/>
      <c r="I12" s="12">
        <f>'[2]comunita 5'!F11</f>
        <v>0</v>
      </c>
      <c r="J12" s="15"/>
      <c r="K12" s="54">
        <f>'[2]comunita 5'!G11</f>
        <v>0</v>
      </c>
      <c r="L12" s="50"/>
      <c r="M12" s="86">
        <f t="shared" ref="M12:M23" si="4">C12+E12+G12+I12+K12</f>
        <v>0</v>
      </c>
      <c r="N12" s="86">
        <f t="shared" ref="N12:N23" si="5">D12+F12+H12+J12+L12</f>
        <v>0</v>
      </c>
    </row>
    <row r="13" spans="1:14" ht="15.75" customHeight="1" x14ac:dyDescent="0.3">
      <c r="A13" s="11" t="str">
        <f>'[1]TOTALE AREA TERZA'!A10</f>
        <v>Direttore</v>
      </c>
      <c r="B13" s="11"/>
      <c r="C13" s="54">
        <f>'[2]comunita 5'!C12</f>
        <v>1</v>
      </c>
      <c r="D13" s="54">
        <v>1</v>
      </c>
      <c r="E13" s="12">
        <f>'[2]comunita 5'!D12</f>
        <v>0</v>
      </c>
      <c r="F13" s="12"/>
      <c r="G13" s="54">
        <f>'[2]comunita 5'!E12</f>
        <v>0</v>
      </c>
      <c r="H13" s="54">
        <v>1</v>
      </c>
      <c r="I13" s="12">
        <f>'[2]comunita 5'!F12</f>
        <v>0</v>
      </c>
      <c r="J13" s="12"/>
      <c r="K13" s="54">
        <f>'[2]comunita 5'!G12</f>
        <v>1</v>
      </c>
      <c r="L13" s="54">
        <v>1</v>
      </c>
      <c r="M13" s="86">
        <f t="shared" si="4"/>
        <v>2</v>
      </c>
      <c r="N13" s="86">
        <f t="shared" si="5"/>
        <v>3</v>
      </c>
    </row>
    <row r="14" spans="1:14" ht="15.75" customHeight="1" x14ac:dyDescent="0.3">
      <c r="A14" s="11" t="str">
        <f>'[1]TOTALE AREA TERZA'!A11</f>
        <v>Funzionario della prof.di serv. Soc.</v>
      </c>
      <c r="B14" s="11"/>
      <c r="C14" s="54">
        <f>'[2]comunita 5'!C13</f>
        <v>0</v>
      </c>
      <c r="D14" s="54"/>
      <c r="E14" s="12">
        <f>'[2]comunita 5'!D13</f>
        <v>2</v>
      </c>
      <c r="F14" s="12">
        <v>2</v>
      </c>
      <c r="G14" s="54">
        <f>'[2]comunita 5'!E13</f>
        <v>0</v>
      </c>
      <c r="H14" s="54"/>
      <c r="I14" s="12">
        <f>'[2]comunita 5'!F13</f>
        <v>0</v>
      </c>
      <c r="J14" s="12"/>
      <c r="K14" s="54">
        <f>'[2]comunita 5'!G13</f>
        <v>0</v>
      </c>
      <c r="L14" s="54"/>
      <c r="M14" s="86">
        <f t="shared" si="4"/>
        <v>2</v>
      </c>
      <c r="N14" s="86">
        <f t="shared" si="5"/>
        <v>2</v>
      </c>
    </row>
    <row r="15" spans="1:14" ht="15.75" customHeight="1" x14ac:dyDescent="0.3">
      <c r="A15" s="11" t="str">
        <f>'[1]TOTALE AREA TERZA'!A12</f>
        <v>Funzionario della prof.pedagogica</v>
      </c>
      <c r="B15" s="11"/>
      <c r="C15" s="54">
        <f>'[2]comunita 5'!C14</f>
        <v>2</v>
      </c>
      <c r="D15" s="54">
        <v>2</v>
      </c>
      <c r="E15" s="12">
        <f>'[2]comunita 5'!D14</f>
        <v>1</v>
      </c>
      <c r="F15" s="12">
        <v>1</v>
      </c>
      <c r="G15" s="54">
        <f>'[2]comunita 5'!E14</f>
        <v>1</v>
      </c>
      <c r="H15" s="54"/>
      <c r="I15" s="12">
        <f>'[2]comunita 5'!F14</f>
        <v>2</v>
      </c>
      <c r="J15" s="12">
        <v>1</v>
      </c>
      <c r="K15" s="54">
        <f>'[2]comunita 5'!G14</f>
        <v>2</v>
      </c>
      <c r="L15" s="54">
        <v>5</v>
      </c>
      <c r="M15" s="86">
        <f t="shared" si="4"/>
        <v>8</v>
      </c>
      <c r="N15" s="86">
        <f t="shared" si="5"/>
        <v>9</v>
      </c>
    </row>
    <row r="16" spans="1:14" ht="15.75" customHeight="1" x14ac:dyDescent="0.3">
      <c r="A16" s="11" t="str">
        <f>'[1]TOTALE AREA TERZA'!A13</f>
        <v>Funzionario contabile</v>
      </c>
      <c r="B16" s="11"/>
      <c r="C16" s="54">
        <f>'[2]comunita 5'!C15</f>
        <v>0</v>
      </c>
      <c r="D16" s="54"/>
      <c r="E16" s="12">
        <f>'[2]comunita 5'!D15</f>
        <v>0</v>
      </c>
      <c r="F16" s="12"/>
      <c r="G16" s="54">
        <f>'[2]comunita 5'!E15</f>
        <v>0</v>
      </c>
      <c r="H16" s="54"/>
      <c r="I16" s="12">
        <f>'[2]comunita 5'!F15</f>
        <v>0</v>
      </c>
      <c r="J16" s="12"/>
      <c r="K16" s="54">
        <f>'[2]comunita 5'!G15</f>
        <v>0</v>
      </c>
      <c r="L16" s="54"/>
      <c r="M16" s="86">
        <f t="shared" si="4"/>
        <v>0</v>
      </c>
      <c r="N16" s="86">
        <f t="shared" si="5"/>
        <v>0</v>
      </c>
    </row>
    <row r="17" spans="1:14" ht="15.75" customHeight="1" x14ac:dyDescent="0.3">
      <c r="A17" s="11" t="str">
        <f>'[1]TOTALE AREA TERZA'!A14</f>
        <v>Funzionario dell'Organizzazione e delle relazioni</v>
      </c>
      <c r="B17" s="11"/>
      <c r="C17" s="54">
        <f>'[2]comunita 5'!C16</f>
        <v>0</v>
      </c>
      <c r="D17" s="52"/>
      <c r="E17" s="12">
        <f>'[2]comunita 5'!D16</f>
        <v>0</v>
      </c>
      <c r="F17" s="11"/>
      <c r="G17" s="54">
        <f>'[2]comunita 5'!E16</f>
        <v>0</v>
      </c>
      <c r="H17" s="52"/>
      <c r="I17" s="12">
        <f>'[2]comunita 5'!F16</f>
        <v>0</v>
      </c>
      <c r="J17" s="11"/>
      <c r="K17" s="54">
        <f>'[2]comunita 5'!G16</f>
        <v>0</v>
      </c>
      <c r="L17" s="52"/>
      <c r="M17" s="86">
        <f t="shared" si="4"/>
        <v>0</v>
      </c>
      <c r="N17" s="86">
        <f t="shared" si="5"/>
        <v>0</v>
      </c>
    </row>
    <row r="18" spans="1:14" ht="15.75" customHeight="1" x14ac:dyDescent="0.3">
      <c r="A18" s="11" t="str">
        <f>'[1]TOTALE AREA TERZA'!A15</f>
        <v>Funzionario amministrativo</v>
      </c>
      <c r="B18" s="11"/>
      <c r="C18" s="54">
        <f>'[2]comunita 5'!C17</f>
        <v>0</v>
      </c>
      <c r="D18" s="54"/>
      <c r="E18" s="12">
        <f>'[2]comunita 5'!D17</f>
        <v>1</v>
      </c>
      <c r="F18" s="12"/>
      <c r="G18" s="54">
        <f>'[2]comunita 5'!E17</f>
        <v>0</v>
      </c>
      <c r="H18" s="54"/>
      <c r="I18" s="12">
        <f>'[2]comunita 5'!F17</f>
        <v>0</v>
      </c>
      <c r="J18" s="12"/>
      <c r="K18" s="54">
        <f>'[2]comunita 5'!G17</f>
        <v>0</v>
      </c>
      <c r="L18" s="54"/>
      <c r="M18" s="86">
        <f t="shared" si="4"/>
        <v>1</v>
      </c>
      <c r="N18" s="86">
        <f t="shared" si="5"/>
        <v>0</v>
      </c>
    </row>
    <row r="19" spans="1:14" ht="15.75" customHeight="1" x14ac:dyDescent="0.3">
      <c r="A19" s="11" t="str">
        <f>'[1]TOTALE AREA TERZA'!A16</f>
        <v>Funzionario tecnico</v>
      </c>
      <c r="B19" s="11"/>
      <c r="C19" s="54">
        <f>'[2]comunita 5'!C18</f>
        <v>0</v>
      </c>
      <c r="D19" s="52"/>
      <c r="E19" s="12">
        <f>'[2]comunita 5'!D18</f>
        <v>0</v>
      </c>
      <c r="F19" s="11"/>
      <c r="G19" s="54">
        <f>'[2]comunita 5'!E18</f>
        <v>0</v>
      </c>
      <c r="H19" s="52"/>
      <c r="I19" s="12">
        <f>'[2]comunita 5'!F18</f>
        <v>0</v>
      </c>
      <c r="J19" s="11"/>
      <c r="K19" s="54">
        <f>'[2]comunita 5'!G18</f>
        <v>0</v>
      </c>
      <c r="L19" s="52"/>
      <c r="M19" s="86">
        <f t="shared" si="4"/>
        <v>0</v>
      </c>
      <c r="N19" s="86">
        <f t="shared" si="5"/>
        <v>0</v>
      </c>
    </row>
    <row r="20" spans="1:14" ht="15.75" customHeight="1" x14ac:dyDescent="0.3">
      <c r="A20" s="11" t="str">
        <f>'[1]TOTALE AREA TERZA'!A17</f>
        <v>Funzionario informatico</v>
      </c>
      <c r="B20" s="11"/>
      <c r="C20" s="54">
        <f>'[2]comunita 5'!C19</f>
        <v>0</v>
      </c>
      <c r="D20" s="52"/>
      <c r="E20" s="12">
        <f>'[2]comunita 5'!D19</f>
        <v>0</v>
      </c>
      <c r="F20" s="11"/>
      <c r="G20" s="54">
        <f>'[2]comunita 5'!E19</f>
        <v>0</v>
      </c>
      <c r="H20" s="52"/>
      <c r="I20" s="12">
        <f>'[2]comunita 5'!F19</f>
        <v>0</v>
      </c>
      <c r="J20" s="11"/>
      <c r="K20" s="54">
        <f>'[2]comunita 5'!G19</f>
        <v>0</v>
      </c>
      <c r="L20" s="52"/>
      <c r="M20" s="86">
        <f t="shared" si="4"/>
        <v>0</v>
      </c>
      <c r="N20" s="86">
        <f t="shared" si="5"/>
        <v>0</v>
      </c>
    </row>
    <row r="21" spans="1:14" ht="15.75" customHeight="1" x14ac:dyDescent="0.3">
      <c r="A21" s="11" t="str">
        <f>'[1]TOTALE AREA TERZA'!A18</f>
        <v>Funzionario linguistico</v>
      </c>
      <c r="B21" s="11"/>
      <c r="C21" s="54">
        <f>'[2]comunita 5'!C20</f>
        <v>0</v>
      </c>
      <c r="D21" s="52"/>
      <c r="E21" s="12">
        <f>'[2]comunita 5'!D20</f>
        <v>0</v>
      </c>
      <c r="F21" s="11"/>
      <c r="G21" s="54">
        <f>'[2]comunita 5'!E20</f>
        <v>0</v>
      </c>
      <c r="H21" s="52"/>
      <c r="I21" s="12">
        <f>'[2]comunita 5'!F20</f>
        <v>0</v>
      </c>
      <c r="J21" s="11"/>
      <c r="K21" s="54">
        <f>'[2]comunita 5'!G20</f>
        <v>0</v>
      </c>
      <c r="L21" s="52"/>
      <c r="M21" s="86">
        <f t="shared" si="4"/>
        <v>0</v>
      </c>
      <c r="N21" s="86">
        <f t="shared" si="5"/>
        <v>0</v>
      </c>
    </row>
    <row r="22" spans="1:14" ht="15.75" customHeight="1" x14ac:dyDescent="0.3">
      <c r="A22" s="11" t="str">
        <f>'[1]TOTALE AREA TERZA'!A19</f>
        <v>Funzionario statistico</v>
      </c>
      <c r="B22" s="11"/>
      <c r="C22" s="54">
        <f>'[2]comunita 5'!C21</f>
        <v>0</v>
      </c>
      <c r="D22" s="52"/>
      <c r="E22" s="12">
        <f>'[2]comunita 5'!D21</f>
        <v>0</v>
      </c>
      <c r="F22" s="11"/>
      <c r="G22" s="54">
        <f>'[2]comunita 5'!E21</f>
        <v>0</v>
      </c>
      <c r="H22" s="52"/>
      <c r="I22" s="12">
        <f>'[2]comunita 5'!F21</f>
        <v>0</v>
      </c>
      <c r="J22" s="11"/>
      <c r="K22" s="54">
        <f>'[2]comunita 5'!G21</f>
        <v>0</v>
      </c>
      <c r="L22" s="52"/>
      <c r="M22" s="86">
        <f t="shared" si="4"/>
        <v>0</v>
      </c>
      <c r="N22" s="86">
        <f t="shared" si="5"/>
        <v>0</v>
      </c>
    </row>
    <row r="23" spans="1:14" ht="15.75" customHeight="1" thickBot="1" x14ac:dyDescent="0.35">
      <c r="A23" s="17" t="str">
        <f>'[1]TOTALE AREA TERZA'!A20</f>
        <v xml:space="preserve">Psicologo </v>
      </c>
      <c r="B23" s="17"/>
      <c r="C23" s="54">
        <f>'[2]comunita 5'!C22</f>
        <v>0</v>
      </c>
      <c r="D23" s="64"/>
      <c r="E23" s="12">
        <f>'[2]comunita 5'!D22</f>
        <v>0</v>
      </c>
      <c r="F23" s="17"/>
      <c r="G23" s="54">
        <f>'[2]comunita 5'!E22</f>
        <v>0</v>
      </c>
      <c r="H23" s="64"/>
      <c r="I23" s="12">
        <f>'[2]comunita 5'!F22</f>
        <v>0</v>
      </c>
      <c r="J23" s="17"/>
      <c r="K23" s="54">
        <f>'[2]comunita 5'!G22</f>
        <v>0</v>
      </c>
      <c r="L23" s="64"/>
      <c r="M23" s="86">
        <f t="shared" si="4"/>
        <v>0</v>
      </c>
      <c r="N23" s="86">
        <f t="shared" si="5"/>
        <v>0</v>
      </c>
    </row>
    <row r="24" spans="1:14" ht="18.75" customHeight="1" thickBot="1" x14ac:dyDescent="0.35">
      <c r="A24" s="110" t="s">
        <v>6</v>
      </c>
      <c r="B24" s="116"/>
      <c r="C24" s="66">
        <f>SUM(C13:C23)</f>
        <v>3</v>
      </c>
      <c r="D24" s="66">
        <f t="shared" ref="D24:L24" si="6">SUM(D13:D23)</f>
        <v>3</v>
      </c>
      <c r="E24" s="10">
        <f t="shared" si="6"/>
        <v>4</v>
      </c>
      <c r="F24" s="10">
        <f t="shared" si="6"/>
        <v>3</v>
      </c>
      <c r="G24" s="66">
        <f t="shared" si="6"/>
        <v>1</v>
      </c>
      <c r="H24" s="66">
        <f t="shared" si="6"/>
        <v>1</v>
      </c>
      <c r="I24" s="10">
        <f t="shared" si="6"/>
        <v>2</v>
      </c>
      <c r="J24" s="10">
        <f t="shared" si="6"/>
        <v>1</v>
      </c>
      <c r="K24" s="66">
        <f t="shared" si="6"/>
        <v>3</v>
      </c>
      <c r="L24" s="66">
        <f t="shared" si="6"/>
        <v>6</v>
      </c>
      <c r="M24" s="87">
        <f t="shared" ref="M24:N24" si="7">SUM(M13:M23)</f>
        <v>13</v>
      </c>
      <c r="N24" s="87">
        <f t="shared" si="7"/>
        <v>14</v>
      </c>
    </row>
    <row r="26" spans="1:14" x14ac:dyDescent="0.3">
      <c r="A26" s="13" t="s">
        <v>23</v>
      </c>
      <c r="B26" s="11"/>
      <c r="C26" s="54">
        <f>'[2]comunita 5'!C25</f>
        <v>0</v>
      </c>
      <c r="D26" s="48"/>
      <c r="E26" s="12">
        <f>'[2]comunita 5'!D25</f>
        <v>0</v>
      </c>
      <c r="F26" s="11"/>
      <c r="G26" s="54">
        <f>'[2]comunita 5'!E25</f>
        <v>0</v>
      </c>
      <c r="H26" s="48"/>
      <c r="I26" s="12">
        <f>'[2]comunita 5'!F25</f>
        <v>0</v>
      </c>
      <c r="J26" s="11"/>
      <c r="K26" s="54">
        <f>'[2]comunita 5'!G25</f>
        <v>0</v>
      </c>
      <c r="L26" s="48"/>
      <c r="M26" s="86">
        <f t="shared" ref="M26:M33" si="8">C26+E26+G26+I26+K26</f>
        <v>0</v>
      </c>
      <c r="N26" s="86">
        <f t="shared" ref="N26:N33" si="9">D26+F26+H26+J26+L26</f>
        <v>0</v>
      </c>
    </row>
    <row r="27" spans="1:14" x14ac:dyDescent="0.3">
      <c r="A27" s="11" t="str">
        <f>'[1]AREE SECONDA - PRIMA'!A10</f>
        <v>Assistente di area pedagogica</v>
      </c>
      <c r="B27" s="11"/>
      <c r="C27" s="54">
        <f>'[2]comunita 5'!C26</f>
        <v>2</v>
      </c>
      <c r="D27" s="54"/>
      <c r="E27" s="12">
        <f>'[2]comunita 5'!D26</f>
        <v>1</v>
      </c>
      <c r="F27" s="12">
        <v>8</v>
      </c>
      <c r="G27" s="54">
        <f>'[2]comunita 5'!E26</f>
        <v>1</v>
      </c>
      <c r="H27" s="54"/>
      <c r="I27" s="12">
        <f>'[2]comunita 5'!F26</f>
        <v>0</v>
      </c>
      <c r="J27" s="12"/>
      <c r="K27" s="54">
        <f>'[2]comunita 5'!G26</f>
        <v>5</v>
      </c>
      <c r="L27" s="54">
        <v>6</v>
      </c>
      <c r="M27" s="86">
        <f t="shared" si="8"/>
        <v>9</v>
      </c>
      <c r="N27" s="86">
        <f t="shared" si="9"/>
        <v>14</v>
      </c>
    </row>
    <row r="28" spans="1:14" x14ac:dyDescent="0.3">
      <c r="A28" s="11" t="str">
        <f>'[1]AREE SECONDA - PRIMA'!A11</f>
        <v>Contabile</v>
      </c>
      <c r="B28" s="11"/>
      <c r="C28" s="54">
        <f>'[2]comunita 5'!C27</f>
        <v>0</v>
      </c>
      <c r="D28" s="54"/>
      <c r="E28" s="12">
        <f>'[2]comunita 5'!D27</f>
        <v>0</v>
      </c>
      <c r="F28" s="12"/>
      <c r="G28" s="54">
        <f>'[2]comunita 5'!E27</f>
        <v>0</v>
      </c>
      <c r="H28" s="54"/>
      <c r="I28" s="12">
        <f>'[2]comunita 5'!F27</f>
        <v>0</v>
      </c>
      <c r="J28" s="12"/>
      <c r="K28" s="54">
        <f>'[2]comunita 5'!G27</f>
        <v>1</v>
      </c>
      <c r="L28" s="54">
        <v>1</v>
      </c>
      <c r="M28" s="86">
        <f t="shared" si="8"/>
        <v>1</v>
      </c>
      <c r="N28" s="86">
        <f t="shared" si="9"/>
        <v>1</v>
      </c>
    </row>
    <row r="29" spans="1:14" x14ac:dyDescent="0.3">
      <c r="A29" s="11" t="str">
        <f>'[1]AREE SECONDA - PRIMA'!A12</f>
        <v>Assistente amministrativo</v>
      </c>
      <c r="B29" s="11"/>
      <c r="C29" s="54">
        <f>'[2]comunita 5'!C28</f>
        <v>0</v>
      </c>
      <c r="D29" s="54"/>
      <c r="E29" s="12">
        <f>'[2]comunita 5'!D28</f>
        <v>0</v>
      </c>
      <c r="F29" s="12"/>
      <c r="G29" s="54">
        <f>'[2]comunita 5'!E28</f>
        <v>0</v>
      </c>
      <c r="H29" s="54"/>
      <c r="I29" s="12">
        <f>'[2]comunita 5'!F28</f>
        <v>0</v>
      </c>
      <c r="J29" s="12"/>
      <c r="K29" s="54">
        <f>'[2]comunita 5'!G28</f>
        <v>0</v>
      </c>
      <c r="L29" s="54"/>
      <c r="M29" s="86">
        <f t="shared" si="8"/>
        <v>0</v>
      </c>
      <c r="N29" s="86">
        <f t="shared" si="9"/>
        <v>0</v>
      </c>
    </row>
    <row r="30" spans="1:14" x14ac:dyDescent="0.3">
      <c r="A30" s="11" t="str">
        <f>'[1]AREE SECONDA - PRIMA'!A13</f>
        <v>Assistente tecnico</v>
      </c>
      <c r="B30" s="11"/>
      <c r="C30" s="54">
        <f>'[2]comunita 5'!C29</f>
        <v>0</v>
      </c>
      <c r="D30" s="54"/>
      <c r="E30" s="12">
        <f>'[2]comunita 5'!D29</f>
        <v>0</v>
      </c>
      <c r="F30" s="12"/>
      <c r="G30" s="54">
        <f>'[2]comunita 5'!E29</f>
        <v>0</v>
      </c>
      <c r="H30" s="54"/>
      <c r="I30" s="12">
        <f>'[2]comunita 5'!F29</f>
        <v>0</v>
      </c>
      <c r="J30" s="12"/>
      <c r="K30" s="54">
        <f>'[2]comunita 5'!G29</f>
        <v>0</v>
      </c>
      <c r="L30" s="54"/>
      <c r="M30" s="86">
        <f t="shared" si="8"/>
        <v>0</v>
      </c>
      <c r="N30" s="86">
        <f t="shared" si="9"/>
        <v>0</v>
      </c>
    </row>
    <row r="31" spans="1:14" x14ac:dyDescent="0.3">
      <c r="A31" s="11" t="str">
        <f>'[1]AREE SECONDA - PRIMA'!A14</f>
        <v>Assistente informatico</v>
      </c>
      <c r="B31" s="11"/>
      <c r="C31" s="54">
        <f>'[2]comunita 5'!C30</f>
        <v>0</v>
      </c>
      <c r="D31" s="54"/>
      <c r="E31" s="12">
        <f>'[2]comunita 5'!D30</f>
        <v>0</v>
      </c>
      <c r="F31" s="12"/>
      <c r="G31" s="54">
        <f>'[2]comunita 5'!E30</f>
        <v>0</v>
      </c>
      <c r="H31" s="54"/>
      <c r="I31" s="12">
        <f>'[2]comunita 5'!F30</f>
        <v>0</v>
      </c>
      <c r="J31" s="12"/>
      <c r="K31" s="54">
        <f>'[2]comunita 5'!G30</f>
        <v>0</v>
      </c>
      <c r="L31" s="54"/>
      <c r="M31" s="86">
        <f t="shared" si="8"/>
        <v>0</v>
      </c>
      <c r="N31" s="86">
        <f t="shared" si="9"/>
        <v>0</v>
      </c>
    </row>
    <row r="32" spans="1:14" x14ac:dyDescent="0.3">
      <c r="A32" s="11" t="str">
        <f>'[1]AREE SECONDA - PRIMA'!A15</f>
        <v>Operatore</v>
      </c>
      <c r="B32" s="11"/>
      <c r="C32" s="54">
        <f>'[2]comunita 5'!C31</f>
        <v>0</v>
      </c>
      <c r="D32" s="54"/>
      <c r="E32" s="12">
        <f>'[2]comunita 5'!D31</f>
        <v>0</v>
      </c>
      <c r="F32" s="12"/>
      <c r="G32" s="54">
        <f>'[2]comunita 5'!E31</f>
        <v>0</v>
      </c>
      <c r="H32" s="54"/>
      <c r="I32" s="12">
        <f>'[2]comunita 5'!F31</f>
        <v>0</v>
      </c>
      <c r="J32" s="12"/>
      <c r="K32" s="54">
        <f>'[2]comunita 5'!G31</f>
        <v>1</v>
      </c>
      <c r="L32" s="54">
        <v>1</v>
      </c>
      <c r="M32" s="86">
        <f t="shared" si="8"/>
        <v>1</v>
      </c>
      <c r="N32" s="86">
        <f t="shared" si="9"/>
        <v>1</v>
      </c>
    </row>
    <row r="33" spans="1:14" ht="16.2" thickBot="1" x14ac:dyDescent="0.35">
      <c r="A33" s="17" t="str">
        <f>'[1]AREE SECONDA - PRIMA'!A16</f>
        <v>Conducente di automezzi</v>
      </c>
      <c r="B33" s="17"/>
      <c r="C33" s="54">
        <f>'[2]comunita 5'!C32</f>
        <v>0</v>
      </c>
      <c r="D33" s="55"/>
      <c r="E33" s="12">
        <f>'[2]comunita 5'!D32</f>
        <v>0</v>
      </c>
      <c r="F33" s="17"/>
      <c r="G33" s="54">
        <f>'[2]comunita 5'!E32</f>
        <v>0</v>
      </c>
      <c r="H33" s="55"/>
      <c r="I33" s="12">
        <f>'[2]comunita 5'!F32</f>
        <v>0</v>
      </c>
      <c r="J33" s="17"/>
      <c r="K33" s="54">
        <f>'[2]comunita 5'!G32</f>
        <v>0</v>
      </c>
      <c r="L33" s="55"/>
      <c r="M33" s="86">
        <f t="shared" si="8"/>
        <v>0</v>
      </c>
      <c r="N33" s="86">
        <f t="shared" si="9"/>
        <v>0</v>
      </c>
    </row>
    <row r="34" spans="1:14" ht="16.2" thickBot="1" x14ac:dyDescent="0.35">
      <c r="A34" s="110" t="s">
        <v>7</v>
      </c>
      <c r="B34" s="111"/>
      <c r="C34" s="66">
        <f>SUM(C27:C33)</f>
        <v>2</v>
      </c>
      <c r="D34" s="66">
        <f t="shared" ref="D34:L34" si="10">SUM(D27:D33)</f>
        <v>0</v>
      </c>
      <c r="E34" s="10">
        <f t="shared" si="10"/>
        <v>1</v>
      </c>
      <c r="F34" s="10">
        <f t="shared" si="10"/>
        <v>8</v>
      </c>
      <c r="G34" s="66">
        <f t="shared" si="10"/>
        <v>1</v>
      </c>
      <c r="H34" s="66">
        <f t="shared" si="10"/>
        <v>0</v>
      </c>
      <c r="I34" s="10">
        <f t="shared" si="10"/>
        <v>0</v>
      </c>
      <c r="J34" s="10">
        <f t="shared" si="10"/>
        <v>0</v>
      </c>
      <c r="K34" s="66">
        <f t="shared" si="10"/>
        <v>7</v>
      </c>
      <c r="L34" s="66">
        <f t="shared" si="10"/>
        <v>8</v>
      </c>
      <c r="M34" s="87">
        <f t="shared" ref="M34:N34" si="11">SUM(M27:M33)</f>
        <v>11</v>
      </c>
      <c r="N34" s="87">
        <f t="shared" si="11"/>
        <v>16</v>
      </c>
    </row>
    <row r="36" spans="1:14" x14ac:dyDescent="0.3">
      <c r="A36" s="13" t="s">
        <v>24</v>
      </c>
      <c r="B36" s="11"/>
      <c r="C36" s="54">
        <f>'[2]comunita 5'!C35</f>
        <v>0</v>
      </c>
      <c r="D36" s="79"/>
      <c r="E36" s="12">
        <f>'[2]comunita 5'!D35</f>
        <v>0</v>
      </c>
      <c r="F36" s="85"/>
      <c r="G36" s="54">
        <f>'[2]comunita 5'!E35</f>
        <v>0</v>
      </c>
      <c r="H36" s="79"/>
      <c r="I36" s="12">
        <f>'[2]comunita 5'!F35</f>
        <v>0</v>
      </c>
      <c r="J36" s="85"/>
      <c r="K36" s="79"/>
      <c r="L36" s="79"/>
      <c r="M36" s="86">
        <f t="shared" ref="M36:M37" si="12">C36+E36+G36+I36+K36</f>
        <v>0</v>
      </c>
      <c r="N36" s="86">
        <f t="shared" ref="N36:N37" si="13">D36+F36+H36+J36+L36</f>
        <v>0</v>
      </c>
    </row>
    <row r="37" spans="1:14" ht="16.2" thickBot="1" x14ac:dyDescent="0.35">
      <c r="A37" s="17" t="str">
        <f>'[1]AREE SECONDA - PRIMA'!A23</f>
        <v>Ausiliario</v>
      </c>
      <c r="B37" s="17"/>
      <c r="C37" s="54">
        <f>'[2]comunita 5'!C36</f>
        <v>0</v>
      </c>
      <c r="D37" s="81"/>
      <c r="E37" s="12">
        <f>'[2]comunita 5'!D36</f>
        <v>0</v>
      </c>
      <c r="F37" s="84"/>
      <c r="G37" s="54">
        <f>'[2]comunita 5'!E36</f>
        <v>2</v>
      </c>
      <c r="H37" s="81">
        <v>2</v>
      </c>
      <c r="I37" s="12">
        <f>'[2]comunita 5'!F36</f>
        <v>1</v>
      </c>
      <c r="J37" s="84"/>
      <c r="K37" s="54">
        <f>'[2]comunita 5'!G36</f>
        <v>1</v>
      </c>
      <c r="L37" s="81">
        <v>1</v>
      </c>
      <c r="M37" s="86">
        <f t="shared" si="12"/>
        <v>4</v>
      </c>
      <c r="N37" s="86">
        <f t="shared" si="13"/>
        <v>3</v>
      </c>
    </row>
    <row r="38" spans="1:14" ht="16.2" thickBot="1" x14ac:dyDescent="0.35">
      <c r="A38" s="110" t="s">
        <v>8</v>
      </c>
      <c r="B38" s="111"/>
      <c r="C38" s="66">
        <f>C37</f>
        <v>0</v>
      </c>
      <c r="D38" s="66">
        <f t="shared" ref="D38:L38" si="14">D37</f>
        <v>0</v>
      </c>
      <c r="E38" s="10">
        <f t="shared" si="14"/>
        <v>0</v>
      </c>
      <c r="F38" s="10">
        <f t="shared" si="14"/>
        <v>0</v>
      </c>
      <c r="G38" s="66">
        <f t="shared" si="14"/>
        <v>2</v>
      </c>
      <c r="H38" s="66">
        <f t="shared" si="14"/>
        <v>2</v>
      </c>
      <c r="I38" s="10">
        <f t="shared" si="14"/>
        <v>1</v>
      </c>
      <c r="J38" s="10">
        <f t="shared" si="14"/>
        <v>0</v>
      </c>
      <c r="K38" s="66">
        <f t="shared" si="14"/>
        <v>1</v>
      </c>
      <c r="L38" s="66">
        <f t="shared" si="14"/>
        <v>1</v>
      </c>
      <c r="M38" s="87">
        <f t="shared" ref="M38:N38" si="15">M37</f>
        <v>4</v>
      </c>
      <c r="N38" s="87">
        <f t="shared" si="15"/>
        <v>3</v>
      </c>
    </row>
    <row r="40" spans="1:14" s="3" customFormat="1" ht="13.5" customHeight="1" thickBot="1" x14ac:dyDescent="0.35">
      <c r="A40" s="2"/>
      <c r="C40" s="2"/>
      <c r="D40" s="2"/>
      <c r="G40" s="2"/>
      <c r="H40" s="2"/>
      <c r="K40" s="2"/>
      <c r="L40" s="2"/>
    </row>
    <row r="41" spans="1:14" ht="20.25" customHeight="1" thickBot="1" x14ac:dyDescent="0.35">
      <c r="A41" s="110" t="s">
        <v>9</v>
      </c>
      <c r="B41" s="111"/>
      <c r="C41" s="66">
        <f>C38+C34+C24</f>
        <v>5</v>
      </c>
      <c r="D41" s="66">
        <f t="shared" ref="D41:L41" si="16">D38+D34+D24</f>
        <v>3</v>
      </c>
      <c r="E41" s="10">
        <f t="shared" si="16"/>
        <v>5</v>
      </c>
      <c r="F41" s="10">
        <f t="shared" si="16"/>
        <v>11</v>
      </c>
      <c r="G41" s="66">
        <f t="shared" si="16"/>
        <v>4</v>
      </c>
      <c r="H41" s="66">
        <f t="shared" si="16"/>
        <v>3</v>
      </c>
      <c r="I41" s="10">
        <f t="shared" si="16"/>
        <v>3</v>
      </c>
      <c r="J41" s="10">
        <f t="shared" si="16"/>
        <v>1</v>
      </c>
      <c r="K41" s="66">
        <f t="shared" si="16"/>
        <v>11</v>
      </c>
      <c r="L41" s="66">
        <f t="shared" si="16"/>
        <v>15</v>
      </c>
      <c r="M41" s="87">
        <f t="shared" ref="M41:N41" si="17">M38+M34+M24</f>
        <v>28</v>
      </c>
      <c r="N41" s="87">
        <f t="shared" si="17"/>
        <v>33</v>
      </c>
    </row>
    <row r="42" spans="1:14" ht="13.5" customHeight="1" thickBot="1" x14ac:dyDescent="0.35">
      <c r="A42" s="4"/>
      <c r="C42" s="2"/>
      <c r="D42" s="2"/>
      <c r="G42" s="2"/>
      <c r="H42" s="2"/>
      <c r="K42" s="2"/>
      <c r="L42" s="2"/>
    </row>
    <row r="43" spans="1:14" ht="20.25" customHeight="1" thickBot="1" x14ac:dyDescent="0.35">
      <c r="A43" s="110" t="s">
        <v>10</v>
      </c>
      <c r="B43" s="111"/>
      <c r="C43" s="66">
        <f>C41+C8</f>
        <v>5</v>
      </c>
      <c r="D43" s="66">
        <f t="shared" ref="D43:L43" si="18">D41+D8</f>
        <v>3</v>
      </c>
      <c r="E43" s="10">
        <f t="shared" si="18"/>
        <v>5</v>
      </c>
      <c r="F43" s="10">
        <f t="shared" si="18"/>
        <v>11</v>
      </c>
      <c r="G43" s="66">
        <f t="shared" si="18"/>
        <v>4</v>
      </c>
      <c r="H43" s="66">
        <f t="shared" si="18"/>
        <v>3</v>
      </c>
      <c r="I43" s="10">
        <f t="shared" si="18"/>
        <v>3</v>
      </c>
      <c r="J43" s="10">
        <f t="shared" si="18"/>
        <v>1</v>
      </c>
      <c r="K43" s="66">
        <f t="shared" si="18"/>
        <v>11</v>
      </c>
      <c r="L43" s="66">
        <f t="shared" si="18"/>
        <v>15</v>
      </c>
      <c r="M43" s="87">
        <f t="shared" ref="M43:N43" si="19">M41+M8</f>
        <v>28</v>
      </c>
      <c r="N43" s="87">
        <f t="shared" si="19"/>
        <v>33</v>
      </c>
    </row>
  </sheetData>
  <mergeCells count="14">
    <mergeCell ref="M2:N2"/>
    <mergeCell ref="A41:B41"/>
    <mergeCell ref="A43:B43"/>
    <mergeCell ref="A8:B8"/>
    <mergeCell ref="A11:B11"/>
    <mergeCell ref="A24:B24"/>
    <mergeCell ref="A34:B34"/>
    <mergeCell ref="A38:B38"/>
    <mergeCell ref="K2:L2"/>
    <mergeCell ref="A2:B3"/>
    <mergeCell ref="C2:D2"/>
    <mergeCell ref="E2:F2"/>
    <mergeCell ref="G2:H2"/>
    <mergeCell ref="I2:J2"/>
  </mergeCells>
  <pageMargins left="0.48" right="0.47" top="0.42" bottom="0.46" header="0.31496062992125984" footer="0.31496062992125984"/>
  <pageSetup paperSize="9"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5"/>
  <sheetViews>
    <sheetView tabSelected="1" topLeftCell="A19" workbookViewId="0">
      <selection activeCell="E8" sqref="E8"/>
    </sheetView>
  </sheetViews>
  <sheetFormatPr defaultRowHeight="15.6" x14ac:dyDescent="0.3"/>
  <cols>
    <col min="1" max="1" width="60.19921875" customWidth="1"/>
    <col min="2" max="2" width="9.765625E-2" hidden="1" customWidth="1"/>
    <col min="3" max="3" width="13.5" style="7" customWidth="1"/>
    <col min="4" max="4" width="13.5" style="44" customWidth="1"/>
  </cols>
  <sheetData>
    <row r="1" spans="1:4" ht="30.75" customHeight="1" x14ac:dyDescent="0.3">
      <c r="A1" s="109" t="s">
        <v>120</v>
      </c>
      <c r="B1" s="109"/>
      <c r="C1" s="109"/>
      <c r="D1" s="109"/>
    </row>
    <row r="2" spans="1:4" ht="30.75" customHeight="1" x14ac:dyDescent="0.3">
      <c r="A2" s="128" t="s">
        <v>0</v>
      </c>
      <c r="B2" s="128"/>
      <c r="C2" s="130" t="s">
        <v>111</v>
      </c>
      <c r="D2" s="132" t="s">
        <v>72</v>
      </c>
    </row>
    <row r="3" spans="1:4" ht="29.4" customHeight="1" x14ac:dyDescent="0.3">
      <c r="A3" s="129"/>
      <c r="B3" s="129"/>
      <c r="C3" s="131"/>
      <c r="D3" s="133"/>
    </row>
    <row r="4" spans="1:4" x14ac:dyDescent="0.3">
      <c r="A4" s="11" t="s">
        <v>1</v>
      </c>
      <c r="B4" s="11"/>
      <c r="C4" s="12">
        <f>'[2]sede centrale 109+22'!C3</f>
        <v>2</v>
      </c>
      <c r="D4" s="31">
        <v>2</v>
      </c>
    </row>
    <row r="5" spans="1:4" x14ac:dyDescent="0.3">
      <c r="A5" s="11" t="s">
        <v>2</v>
      </c>
      <c r="B5" s="11"/>
      <c r="C5" s="12">
        <f>'[2]sede centrale 109+22'!C4</f>
        <v>1</v>
      </c>
      <c r="D5" s="31">
        <v>1</v>
      </c>
    </row>
    <row r="6" spans="1:4" x14ac:dyDescent="0.3">
      <c r="A6" s="11" t="s">
        <v>3</v>
      </c>
      <c r="B6" s="11"/>
      <c r="C6" s="12">
        <f>'[2]sede centrale 109+22'!C5</f>
        <v>3</v>
      </c>
      <c r="D6" s="31">
        <v>3</v>
      </c>
    </row>
    <row r="7" spans="1:4" ht="16.2" thickBot="1" x14ac:dyDescent="0.35">
      <c r="A7" s="17" t="s">
        <v>4</v>
      </c>
      <c r="B7" s="17"/>
      <c r="C7" s="12">
        <f>'[2]sede centrale 109+22'!C6</f>
        <v>3</v>
      </c>
      <c r="D7" s="32">
        <v>3</v>
      </c>
    </row>
    <row r="8" spans="1:4" ht="18.600000000000001" customHeight="1" thickBot="1" x14ac:dyDescent="0.35">
      <c r="A8" s="114" t="s">
        <v>5</v>
      </c>
      <c r="B8" s="115"/>
      <c r="C8" s="10">
        <f>SUM(C4:C7)</f>
        <v>9</v>
      </c>
      <c r="D8" s="35">
        <f>SUM(D4:D7)</f>
        <v>9</v>
      </c>
    </row>
    <row r="11" spans="1:4" ht="27.6" x14ac:dyDescent="0.3">
      <c r="A11" s="112" t="s">
        <v>21</v>
      </c>
      <c r="B11" s="113"/>
      <c r="C11" s="20" t="s">
        <v>111</v>
      </c>
      <c r="D11" s="38" t="s">
        <v>72</v>
      </c>
    </row>
    <row r="12" spans="1:4" s="6" customFormat="1" x14ac:dyDescent="0.3">
      <c r="A12" s="14" t="s">
        <v>22</v>
      </c>
      <c r="B12" s="14"/>
      <c r="C12" s="12"/>
      <c r="D12" s="33"/>
    </row>
    <row r="13" spans="1:4" ht="15.75" customHeight="1" x14ac:dyDescent="0.3">
      <c r="A13" s="11" t="str">
        <f>'[1]TOTALE AREA TERZA'!A10</f>
        <v>Direttore</v>
      </c>
      <c r="B13" s="11"/>
      <c r="C13" s="12">
        <f>'[2]sede centrale 109+22'!C12</f>
        <v>6</v>
      </c>
      <c r="D13" s="31">
        <v>8</v>
      </c>
    </row>
    <row r="14" spans="1:4" ht="15.75" customHeight="1" x14ac:dyDescent="0.3">
      <c r="A14" s="11" t="str">
        <f>'[1]TOTALE AREA TERZA'!A11</f>
        <v>Funzionario della prof.di serv. Soc.</v>
      </c>
      <c r="B14" s="11"/>
      <c r="C14" s="12">
        <f>'[2]sede centrale 109+22'!C13</f>
        <v>11</v>
      </c>
      <c r="D14" s="31">
        <v>11</v>
      </c>
    </row>
    <row r="15" spans="1:4" ht="15.75" customHeight="1" x14ac:dyDescent="0.3">
      <c r="A15" s="11" t="str">
        <f>'[1]TOTALE AREA TERZA'!A12</f>
        <v>Funzionario della prof.pedagogica</v>
      </c>
      <c r="B15" s="11"/>
      <c r="C15" s="12">
        <f>'[2]sede centrale 109+22'!C14</f>
        <v>20</v>
      </c>
      <c r="D15" s="31">
        <f>24+2</f>
        <v>26</v>
      </c>
    </row>
    <row r="16" spans="1:4" ht="15.75" customHeight="1" x14ac:dyDescent="0.3">
      <c r="A16" s="11" t="str">
        <f>'[1]TOTALE AREA TERZA'!A13</f>
        <v>Funzionario contabile</v>
      </c>
      <c r="B16" s="11"/>
      <c r="C16" s="12">
        <f>'[2]sede centrale 109+22'!C15</f>
        <v>10</v>
      </c>
      <c r="D16" s="31">
        <v>12</v>
      </c>
    </row>
    <row r="17" spans="1:4" ht="15.75" customHeight="1" x14ac:dyDescent="0.3">
      <c r="A17" s="11" t="str">
        <f>'[1]TOTALE AREA TERZA'!A14</f>
        <v>Funzionario dell'Organizzazione e delle relazioni</v>
      </c>
      <c r="B17" s="11"/>
      <c r="C17" s="12">
        <f>'[2]sede centrale 109+22'!C16</f>
        <v>0</v>
      </c>
      <c r="D17" s="31"/>
    </row>
    <row r="18" spans="1:4" ht="15.75" customHeight="1" x14ac:dyDescent="0.3">
      <c r="A18" s="11" t="str">
        <f>'[1]TOTALE AREA TERZA'!A15</f>
        <v>Funzionario amministrativo</v>
      </c>
      <c r="B18" s="11"/>
      <c r="C18" s="12">
        <f>'[2]sede centrale 109+22'!C17</f>
        <v>12</v>
      </c>
      <c r="D18" s="31">
        <v>15</v>
      </c>
    </row>
    <row r="19" spans="1:4" ht="15.75" customHeight="1" x14ac:dyDescent="0.3">
      <c r="A19" s="11" t="str">
        <f>'[1]TOTALE AREA TERZA'!A16</f>
        <v>Funzionario tecnico</v>
      </c>
      <c r="B19" s="11"/>
      <c r="C19" s="12">
        <f>'[2]sede centrale 109+22'!C18</f>
        <v>1</v>
      </c>
      <c r="D19" s="31">
        <v>1</v>
      </c>
    </row>
    <row r="20" spans="1:4" ht="15.75" customHeight="1" x14ac:dyDescent="0.3">
      <c r="A20" s="11" t="str">
        <f>'[1]TOTALE AREA TERZA'!A17</f>
        <v>Funzionario informatico</v>
      </c>
      <c r="B20" s="11"/>
      <c r="C20" s="12">
        <f>'[2]sede centrale 109+22'!C19</f>
        <v>3</v>
      </c>
      <c r="D20" s="31">
        <v>3</v>
      </c>
    </row>
    <row r="21" spans="1:4" ht="15.75" customHeight="1" x14ac:dyDescent="0.3">
      <c r="A21" s="11" t="str">
        <f>'[1]TOTALE AREA TERZA'!A18</f>
        <v>Funzionario linguistico</v>
      </c>
      <c r="B21" s="11"/>
      <c r="C21" s="12">
        <f>'[2]sede centrale 109+22'!C20</f>
        <v>3</v>
      </c>
      <c r="D21" s="31">
        <v>3</v>
      </c>
    </row>
    <row r="22" spans="1:4" ht="15.75" customHeight="1" x14ac:dyDescent="0.3">
      <c r="A22" s="11" t="str">
        <f>'[1]TOTALE AREA TERZA'!A19</f>
        <v>Funzionario statistico</v>
      </c>
      <c r="B22" s="11"/>
      <c r="C22" s="12">
        <f>'[2]sede centrale 109+22'!C21</f>
        <v>1</v>
      </c>
      <c r="D22" s="31">
        <v>1</v>
      </c>
    </row>
    <row r="23" spans="1:4" ht="15.75" customHeight="1" thickBot="1" x14ac:dyDescent="0.35">
      <c r="A23" s="17" t="str">
        <f>'[1]TOTALE AREA TERZA'!A20</f>
        <v xml:space="preserve">Psicologo </v>
      </c>
      <c r="B23" s="17"/>
      <c r="C23" s="12">
        <f>'[2]sede centrale 109+22'!C22</f>
        <v>0</v>
      </c>
      <c r="D23" s="32"/>
    </row>
    <row r="24" spans="1:4" ht="18.75" customHeight="1" thickBot="1" x14ac:dyDescent="0.35">
      <c r="A24" s="114" t="s">
        <v>6</v>
      </c>
      <c r="B24" s="115"/>
      <c r="C24" s="10">
        <f>SUM(C13:C23)</f>
        <v>67</v>
      </c>
      <c r="D24" s="35">
        <f>SUM(D13:D23)</f>
        <v>80</v>
      </c>
    </row>
    <row r="26" spans="1:4" x14ac:dyDescent="0.3">
      <c r="A26" s="28" t="s">
        <v>23</v>
      </c>
      <c r="B26" s="11"/>
      <c r="C26" s="12"/>
      <c r="D26" s="31"/>
    </row>
    <row r="27" spans="1:4" x14ac:dyDescent="0.3">
      <c r="A27" s="11" t="str">
        <f>'[1]AREE SECONDA - PRIMA'!A10</f>
        <v>Assistente di area pedagogica</v>
      </c>
      <c r="B27" s="11"/>
      <c r="C27" s="12">
        <f>'[2]sede centrale 109+22'!C26</f>
        <v>9</v>
      </c>
      <c r="D27" s="31">
        <v>11</v>
      </c>
    </row>
    <row r="28" spans="1:4" x14ac:dyDescent="0.3">
      <c r="A28" s="11" t="str">
        <f>'[1]AREE SECONDA - PRIMA'!A11</f>
        <v>Contabile</v>
      </c>
      <c r="B28" s="11"/>
      <c r="C28" s="12">
        <f>'[2]sede centrale 109+22'!C27</f>
        <v>11</v>
      </c>
      <c r="D28" s="31">
        <f>13+1</f>
        <v>14</v>
      </c>
    </row>
    <row r="29" spans="1:4" x14ac:dyDescent="0.3">
      <c r="A29" s="11" t="str">
        <f>'[1]AREE SECONDA - PRIMA'!A12</f>
        <v>Assistente amministrativo</v>
      </c>
      <c r="B29" s="11"/>
      <c r="C29" s="12">
        <f>'[2]sede centrale 109+22'!C28</f>
        <v>16</v>
      </c>
      <c r="D29" s="31">
        <f>22+1+1</f>
        <v>24</v>
      </c>
    </row>
    <row r="30" spans="1:4" x14ac:dyDescent="0.3">
      <c r="A30" s="11" t="str">
        <f>'[1]AREE SECONDA - PRIMA'!A13</f>
        <v>Assistente tecnico</v>
      </c>
      <c r="B30" s="11"/>
      <c r="C30" s="12">
        <f>'[2]sede centrale 109+22'!C29</f>
        <v>1</v>
      </c>
      <c r="D30" s="31">
        <v>1</v>
      </c>
    </row>
    <row r="31" spans="1:4" x14ac:dyDescent="0.3">
      <c r="A31" s="11" t="str">
        <f>'[1]AREE SECONDA - PRIMA'!A14</f>
        <v>Assistente informatico</v>
      </c>
      <c r="B31" s="11"/>
      <c r="C31" s="12">
        <f>'[2]sede centrale 109+22'!C30</f>
        <v>0</v>
      </c>
      <c r="D31" s="31"/>
    </row>
    <row r="32" spans="1:4" x14ac:dyDescent="0.3">
      <c r="A32" s="11" t="str">
        <f>'[1]AREE SECONDA - PRIMA'!A15</f>
        <v>Operatore</v>
      </c>
      <c r="B32" s="11"/>
      <c r="C32" s="12">
        <f>'[2]sede centrale 109+22'!C31</f>
        <v>1</v>
      </c>
      <c r="D32" s="31">
        <v>2</v>
      </c>
    </row>
    <row r="33" spans="1:4" ht="16.2" thickBot="1" x14ac:dyDescent="0.35">
      <c r="A33" s="17" t="str">
        <f>'[1]AREE SECONDA - PRIMA'!A16</f>
        <v>Conducente di automezzi</v>
      </c>
      <c r="B33" s="17"/>
      <c r="C33" s="12">
        <f>'[2]sede centrale 109+22'!C32</f>
        <v>8</v>
      </c>
      <c r="D33" s="32">
        <v>9</v>
      </c>
    </row>
    <row r="34" spans="1:4" ht="16.2" thickBot="1" x14ac:dyDescent="0.35">
      <c r="A34" s="114" t="s">
        <v>7</v>
      </c>
      <c r="B34" s="115"/>
      <c r="C34" s="10">
        <f>SUM(C27:C33)</f>
        <v>46</v>
      </c>
      <c r="D34" s="35">
        <f>SUM(D27:D33)</f>
        <v>61</v>
      </c>
    </row>
    <row r="36" spans="1:4" x14ac:dyDescent="0.3">
      <c r="A36" s="28" t="s">
        <v>24</v>
      </c>
      <c r="B36" s="11"/>
      <c r="C36" s="12"/>
      <c r="D36" s="31"/>
    </row>
    <row r="37" spans="1:4" ht="16.2" thickBot="1" x14ac:dyDescent="0.35">
      <c r="A37" s="17" t="str">
        <f>'[1]AREE SECONDA - PRIMA'!A23</f>
        <v>Ausiliario</v>
      </c>
      <c r="B37" s="17"/>
      <c r="C37" s="12">
        <f>'[2]sede centrale 109+22'!C36</f>
        <v>1</v>
      </c>
      <c r="D37" s="32">
        <v>1</v>
      </c>
    </row>
    <row r="38" spans="1:4" ht="16.2" thickBot="1" x14ac:dyDescent="0.35">
      <c r="A38" s="110" t="s">
        <v>8</v>
      </c>
      <c r="B38" s="111"/>
      <c r="C38" s="10">
        <f>C37</f>
        <v>1</v>
      </c>
      <c r="D38" s="35">
        <f>D37</f>
        <v>1</v>
      </c>
    </row>
    <row r="40" spans="1:4" s="3" customFormat="1" ht="13.5" customHeight="1" thickBot="1" x14ac:dyDescent="0.35">
      <c r="A40" s="2"/>
      <c r="C40" s="8"/>
      <c r="D40" s="43"/>
    </row>
    <row r="41" spans="1:4" ht="20.25" customHeight="1" thickBot="1" x14ac:dyDescent="0.35">
      <c r="A41" s="110" t="s">
        <v>73</v>
      </c>
      <c r="B41" s="111"/>
      <c r="C41" s="10">
        <f>C38+C34+C24</f>
        <v>114</v>
      </c>
      <c r="D41" s="35">
        <f>D38+D34+D24</f>
        <v>142</v>
      </c>
    </row>
    <row r="42" spans="1:4" ht="13.5" customHeight="1" thickBot="1" x14ac:dyDescent="0.35">
      <c r="A42" s="4"/>
      <c r="C42" s="8"/>
      <c r="D42" s="43"/>
    </row>
    <row r="43" spans="1:4" ht="20.25" customHeight="1" thickBot="1" x14ac:dyDescent="0.35">
      <c r="A43" s="110" t="s">
        <v>10</v>
      </c>
      <c r="B43" s="111"/>
      <c r="C43" s="10">
        <f>C41+C8</f>
        <v>123</v>
      </c>
      <c r="D43" s="35">
        <f>D41+D8</f>
        <v>151</v>
      </c>
    </row>
    <row r="45" spans="1:4" x14ac:dyDescent="0.3">
      <c r="A45" s="4" t="s">
        <v>69</v>
      </c>
    </row>
  </sheetData>
  <mergeCells count="11">
    <mergeCell ref="A1:D1"/>
    <mergeCell ref="A41:B41"/>
    <mergeCell ref="A43:B43"/>
    <mergeCell ref="A8:B8"/>
    <mergeCell ref="A11:B11"/>
    <mergeCell ref="A24:B24"/>
    <mergeCell ref="A34:B34"/>
    <mergeCell ref="A38:B38"/>
    <mergeCell ref="A2:B3"/>
    <mergeCell ref="C2:C3"/>
    <mergeCell ref="D2:D3"/>
  </mergeCells>
  <pageMargins left="0.27" right="0.19" top="0.37" bottom="0.53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showZeros="0" topLeftCell="A13" workbookViewId="0">
      <selection activeCell="D21" sqref="D21"/>
    </sheetView>
  </sheetViews>
  <sheetFormatPr defaultRowHeight="15.6" x14ac:dyDescent="0.3"/>
  <cols>
    <col min="1" max="1" width="50.5" customWidth="1"/>
    <col min="2" max="2" width="9.765625E-2" hidden="1" customWidth="1"/>
    <col min="3" max="4" width="12.796875" customWidth="1"/>
    <col min="5" max="6" width="10.69921875" customWidth="1"/>
    <col min="7" max="10" width="11.59765625" customWidth="1"/>
  </cols>
  <sheetData>
    <row r="1" spans="1:10" ht="30.75" customHeight="1" x14ac:dyDescent="0.3">
      <c r="A1" s="47" t="s">
        <v>117</v>
      </c>
      <c r="B1" s="24"/>
      <c r="C1" s="24"/>
      <c r="D1" s="24"/>
    </row>
    <row r="2" spans="1:10" ht="30.75" customHeight="1" x14ac:dyDescent="0.3">
      <c r="A2" s="134" t="s">
        <v>0</v>
      </c>
      <c r="B2" s="134"/>
      <c r="C2" s="112" t="s">
        <v>114</v>
      </c>
      <c r="D2" s="126"/>
      <c r="E2" s="112" t="s">
        <v>115</v>
      </c>
      <c r="F2" s="126"/>
      <c r="G2" s="112" t="s">
        <v>116</v>
      </c>
      <c r="H2" s="126"/>
      <c r="I2" s="112" t="s">
        <v>118</v>
      </c>
      <c r="J2" s="126"/>
    </row>
    <row r="3" spans="1:10" ht="27.6" x14ac:dyDescent="0.3">
      <c r="A3" s="129"/>
      <c r="B3" s="129"/>
      <c r="C3" s="46" t="s">
        <v>74</v>
      </c>
      <c r="D3" s="38" t="s">
        <v>72</v>
      </c>
      <c r="E3" s="46" t="s">
        <v>74</v>
      </c>
      <c r="F3" s="38" t="s">
        <v>72</v>
      </c>
      <c r="G3" s="46" t="s">
        <v>74</v>
      </c>
      <c r="H3" s="38" t="s">
        <v>72</v>
      </c>
      <c r="I3" s="46" t="s">
        <v>74</v>
      </c>
      <c r="J3" s="38" t="s">
        <v>72</v>
      </c>
    </row>
    <row r="4" spans="1:10" x14ac:dyDescent="0.3">
      <c r="A4" s="11" t="s">
        <v>1</v>
      </c>
      <c r="B4" s="11"/>
      <c r="C4" s="11"/>
      <c r="D4" s="11"/>
      <c r="E4" s="82"/>
      <c r="F4" s="82"/>
      <c r="G4" s="11"/>
      <c r="H4" s="11"/>
      <c r="I4" s="86">
        <f>C4+E4+G4</f>
        <v>0</v>
      </c>
      <c r="J4" s="86">
        <f>D4+F4+H4</f>
        <v>0</v>
      </c>
    </row>
    <row r="5" spans="1:10" x14ac:dyDescent="0.3">
      <c r="A5" s="11" t="s">
        <v>2</v>
      </c>
      <c r="B5" s="11"/>
      <c r="C5" s="11"/>
      <c r="D5" s="11"/>
      <c r="E5" s="82"/>
      <c r="F5" s="82"/>
      <c r="G5" s="11"/>
      <c r="H5" s="11"/>
      <c r="I5" s="86">
        <f t="shared" ref="I5:I7" si="0">C5+E5+G5</f>
        <v>0</v>
      </c>
      <c r="J5" s="86">
        <f t="shared" ref="J5:J7" si="1">D5+F5+H5</f>
        <v>0</v>
      </c>
    </row>
    <row r="6" spans="1:10" x14ac:dyDescent="0.3">
      <c r="A6" s="11" t="s">
        <v>3</v>
      </c>
      <c r="B6" s="11"/>
      <c r="C6" s="12">
        <v>1</v>
      </c>
      <c r="D6" s="12">
        <v>1</v>
      </c>
      <c r="E6" s="79"/>
      <c r="F6" s="79"/>
      <c r="G6" s="12"/>
      <c r="H6" s="12"/>
      <c r="I6" s="86">
        <f t="shared" si="0"/>
        <v>1</v>
      </c>
      <c r="J6" s="86">
        <f t="shared" si="1"/>
        <v>1</v>
      </c>
    </row>
    <row r="7" spans="1:10" x14ac:dyDescent="0.3">
      <c r="A7" s="11" t="s">
        <v>4</v>
      </c>
      <c r="B7" s="11"/>
      <c r="C7" s="12"/>
      <c r="D7" s="12"/>
      <c r="E7" s="79"/>
      <c r="F7" s="79"/>
      <c r="G7" s="12"/>
      <c r="H7" s="12"/>
      <c r="I7" s="86">
        <f t="shared" si="0"/>
        <v>0</v>
      </c>
      <c r="J7" s="86">
        <f t="shared" si="1"/>
        <v>0</v>
      </c>
    </row>
    <row r="8" spans="1:10" x14ac:dyDescent="0.3">
      <c r="A8" s="127" t="s">
        <v>5</v>
      </c>
      <c r="B8" s="127"/>
      <c r="C8" s="45">
        <f>SUM(C4:C7)</f>
        <v>1</v>
      </c>
      <c r="D8" s="45">
        <f t="shared" ref="D8:J8" si="2">SUM(D4:D7)</f>
        <v>1</v>
      </c>
      <c r="E8" s="45">
        <f t="shared" si="2"/>
        <v>0</v>
      </c>
      <c r="F8" s="45">
        <f t="shared" si="2"/>
        <v>0</v>
      </c>
      <c r="G8" s="45">
        <f t="shared" si="2"/>
        <v>0</v>
      </c>
      <c r="H8" s="45">
        <f t="shared" si="2"/>
        <v>0</v>
      </c>
      <c r="I8" s="86">
        <f t="shared" si="2"/>
        <v>1</v>
      </c>
      <c r="J8" s="86">
        <f t="shared" si="2"/>
        <v>1</v>
      </c>
    </row>
    <row r="9" spans="1:10" x14ac:dyDescent="0.3">
      <c r="E9" s="91"/>
      <c r="F9" s="91"/>
      <c r="I9" s="7"/>
    </row>
    <row r="10" spans="1:10" x14ac:dyDescent="0.3">
      <c r="E10" s="91"/>
      <c r="F10" s="91"/>
      <c r="I10" s="7"/>
    </row>
    <row r="11" spans="1:10" ht="27.6" x14ac:dyDescent="0.3">
      <c r="A11" s="112" t="s">
        <v>21</v>
      </c>
      <c r="B11" s="113"/>
      <c r="C11" s="46" t="s">
        <v>74</v>
      </c>
      <c r="D11" s="38" t="s">
        <v>72</v>
      </c>
      <c r="E11" s="46" t="s">
        <v>74</v>
      </c>
      <c r="F11" s="38" t="s">
        <v>72</v>
      </c>
      <c r="G11" s="46" t="s">
        <v>74</v>
      </c>
      <c r="H11" s="38" t="s">
        <v>72</v>
      </c>
      <c r="I11" s="46" t="s">
        <v>74</v>
      </c>
      <c r="J11" s="38" t="s">
        <v>72</v>
      </c>
    </row>
    <row r="12" spans="1:10" s="6" customFormat="1" x14ac:dyDescent="0.3">
      <c r="A12" s="14" t="s">
        <v>22</v>
      </c>
      <c r="B12" s="14"/>
      <c r="C12" s="15"/>
      <c r="D12" s="15"/>
      <c r="E12" s="92"/>
      <c r="F12" s="92"/>
      <c r="G12" s="15"/>
      <c r="H12" s="15"/>
      <c r="I12" s="86">
        <f t="shared" ref="I12:J23" si="3">C12+E12+G12</f>
        <v>0</v>
      </c>
      <c r="J12" s="86">
        <f t="shared" si="3"/>
        <v>0</v>
      </c>
    </row>
    <row r="13" spans="1:10" ht="15.75" customHeight="1" x14ac:dyDescent="0.3">
      <c r="A13" s="11" t="str">
        <f>'[1]TOTALE AREA TERZA'!A10</f>
        <v>Direttore</v>
      </c>
      <c r="B13" s="11"/>
      <c r="C13" s="12">
        <v>2</v>
      </c>
      <c r="D13" s="12">
        <v>2</v>
      </c>
      <c r="E13" s="79"/>
      <c r="F13" s="79"/>
      <c r="G13" s="12"/>
      <c r="H13" s="12"/>
      <c r="I13" s="86">
        <f t="shared" si="3"/>
        <v>2</v>
      </c>
      <c r="J13" s="86">
        <f t="shared" si="3"/>
        <v>2</v>
      </c>
    </row>
    <row r="14" spans="1:10" ht="15.75" customHeight="1" x14ac:dyDescent="0.3">
      <c r="A14" s="11" t="str">
        <f>'[1]TOTALE AREA TERZA'!A11</f>
        <v>Funzionario della prof.di serv. Soc.</v>
      </c>
      <c r="B14" s="11"/>
      <c r="C14" s="12">
        <v>1</v>
      </c>
      <c r="D14" s="12">
        <v>1</v>
      </c>
      <c r="E14" s="79"/>
      <c r="F14" s="79"/>
      <c r="G14" s="12">
        <v>1</v>
      </c>
      <c r="H14" s="12">
        <v>1</v>
      </c>
      <c r="I14" s="86">
        <f t="shared" si="3"/>
        <v>2</v>
      </c>
      <c r="J14" s="86">
        <f t="shared" si="3"/>
        <v>2</v>
      </c>
    </row>
    <row r="15" spans="1:10" ht="15.75" customHeight="1" x14ac:dyDescent="0.3">
      <c r="A15" s="11" t="str">
        <f>'[1]TOTALE AREA TERZA'!A12</f>
        <v>Funzionario della prof.pedagogica</v>
      </c>
      <c r="B15" s="11"/>
      <c r="C15" s="12">
        <v>2</v>
      </c>
      <c r="D15" s="12">
        <v>1</v>
      </c>
      <c r="E15" s="79">
        <v>3</v>
      </c>
      <c r="F15" s="79">
        <v>3</v>
      </c>
      <c r="G15" s="12">
        <v>3</v>
      </c>
      <c r="H15" s="12">
        <v>3</v>
      </c>
      <c r="I15" s="86">
        <f t="shared" si="3"/>
        <v>8</v>
      </c>
      <c r="J15" s="86">
        <f t="shared" si="3"/>
        <v>7</v>
      </c>
    </row>
    <row r="16" spans="1:10" ht="15.75" customHeight="1" x14ac:dyDescent="0.3">
      <c r="A16" s="11" t="str">
        <f>'[1]TOTALE AREA TERZA'!A13</f>
        <v>Funzionario contabile</v>
      </c>
      <c r="B16" s="11"/>
      <c r="C16" s="12">
        <v>1</v>
      </c>
      <c r="D16" s="12">
        <v>2</v>
      </c>
      <c r="E16" s="79">
        <v>1</v>
      </c>
      <c r="F16" s="79">
        <v>1</v>
      </c>
      <c r="G16" s="12">
        <v>1</v>
      </c>
      <c r="H16" s="12">
        <v>1</v>
      </c>
      <c r="I16" s="86">
        <f t="shared" si="3"/>
        <v>3</v>
      </c>
      <c r="J16" s="86">
        <f t="shared" si="3"/>
        <v>4</v>
      </c>
    </row>
    <row r="17" spans="1:10" ht="15.75" customHeight="1" x14ac:dyDescent="0.3">
      <c r="A17" s="11" t="str">
        <f>'[1]TOTALE AREA TERZA'!A14</f>
        <v>Funzionario dell'Organizzazione e delle relazioni</v>
      </c>
      <c r="B17" s="11"/>
      <c r="C17" s="11"/>
      <c r="D17" s="11"/>
      <c r="E17" s="82"/>
      <c r="F17" s="82"/>
      <c r="G17" s="11"/>
      <c r="H17" s="11"/>
      <c r="I17" s="86">
        <f t="shared" si="3"/>
        <v>0</v>
      </c>
      <c r="J17" s="86">
        <f t="shared" si="3"/>
        <v>0</v>
      </c>
    </row>
    <row r="18" spans="1:10" ht="15.75" customHeight="1" x14ac:dyDescent="0.3">
      <c r="A18" s="11" t="str">
        <f>'[1]TOTALE AREA TERZA'!A15</f>
        <v>Funzionario amministrativo</v>
      </c>
      <c r="B18" s="11"/>
      <c r="C18" s="12">
        <v>1</v>
      </c>
      <c r="D18" s="12">
        <v>1</v>
      </c>
      <c r="E18" s="79"/>
      <c r="F18" s="79"/>
      <c r="G18" s="12"/>
      <c r="H18" s="12"/>
      <c r="I18" s="86">
        <f t="shared" si="3"/>
        <v>1</v>
      </c>
      <c r="J18" s="86">
        <f t="shared" si="3"/>
        <v>1</v>
      </c>
    </row>
    <row r="19" spans="1:10" ht="15.75" customHeight="1" x14ac:dyDescent="0.3">
      <c r="A19" s="11" t="str">
        <f>'[1]TOTALE AREA TERZA'!A16</f>
        <v>Funzionario tecnico</v>
      </c>
      <c r="B19" s="11"/>
      <c r="C19" s="11"/>
      <c r="D19" s="11"/>
      <c r="E19" s="82"/>
      <c r="F19" s="82"/>
      <c r="G19" s="11"/>
      <c r="H19" s="11"/>
      <c r="I19" s="86">
        <f t="shared" si="3"/>
        <v>0</v>
      </c>
      <c r="J19" s="86">
        <f t="shared" si="3"/>
        <v>0</v>
      </c>
    </row>
    <row r="20" spans="1:10" ht="15.75" customHeight="1" x14ac:dyDescent="0.3">
      <c r="A20" s="11" t="str">
        <f>'[1]TOTALE AREA TERZA'!A17</f>
        <v>Funzionario informatico</v>
      </c>
      <c r="B20" s="11"/>
      <c r="C20" s="11"/>
      <c r="D20" s="11"/>
      <c r="E20" s="82"/>
      <c r="F20" s="82"/>
      <c r="G20" s="11"/>
      <c r="H20" s="11"/>
      <c r="I20" s="86">
        <f t="shared" si="3"/>
        <v>0</v>
      </c>
      <c r="J20" s="86">
        <f t="shared" si="3"/>
        <v>0</v>
      </c>
    </row>
    <row r="21" spans="1:10" ht="15.75" customHeight="1" x14ac:dyDescent="0.3">
      <c r="A21" s="11" t="str">
        <f>'[1]TOTALE AREA TERZA'!A18</f>
        <v>Funzionario linguistico</v>
      </c>
      <c r="B21" s="11"/>
      <c r="C21" s="12"/>
      <c r="D21" s="12"/>
      <c r="E21" s="82"/>
      <c r="F21" s="82"/>
      <c r="G21" s="11"/>
      <c r="H21" s="11"/>
      <c r="I21" s="86">
        <f t="shared" si="3"/>
        <v>0</v>
      </c>
      <c r="J21" s="86">
        <f t="shared" si="3"/>
        <v>0</v>
      </c>
    </row>
    <row r="22" spans="1:10" ht="15.75" customHeight="1" x14ac:dyDescent="0.3">
      <c r="A22" s="11" t="str">
        <f>'[1]TOTALE AREA TERZA'!A19</f>
        <v>Funzionario statistico</v>
      </c>
      <c r="B22" s="11"/>
      <c r="C22" s="11"/>
      <c r="D22" s="11"/>
      <c r="E22" s="82"/>
      <c r="F22" s="82"/>
      <c r="G22" s="11"/>
      <c r="H22" s="11"/>
      <c r="I22" s="86">
        <f t="shared" si="3"/>
        <v>0</v>
      </c>
      <c r="J22" s="86">
        <f t="shared" si="3"/>
        <v>0</v>
      </c>
    </row>
    <row r="23" spans="1:10" ht="15.75" customHeight="1" thickBot="1" x14ac:dyDescent="0.35">
      <c r="A23" s="17" t="str">
        <f>'[1]TOTALE AREA TERZA'!A20</f>
        <v xml:space="preserve">Psicologo </v>
      </c>
      <c r="B23" s="17"/>
      <c r="C23" s="17"/>
      <c r="D23" s="17"/>
      <c r="E23" s="83"/>
      <c r="F23" s="83"/>
      <c r="G23" s="17"/>
      <c r="H23" s="17"/>
      <c r="I23" s="86">
        <f t="shared" si="3"/>
        <v>0</v>
      </c>
      <c r="J23" s="86">
        <f t="shared" si="3"/>
        <v>0</v>
      </c>
    </row>
    <row r="24" spans="1:10" ht="18.75" customHeight="1" thickBot="1" x14ac:dyDescent="0.35">
      <c r="A24" s="110" t="s">
        <v>6</v>
      </c>
      <c r="B24" s="116"/>
      <c r="C24" s="10">
        <f>SUM(C13:C23)</f>
        <v>7</v>
      </c>
      <c r="D24" s="10">
        <f t="shared" ref="D24:J24" si="4">SUM(D13:D23)</f>
        <v>7</v>
      </c>
      <c r="E24" s="95">
        <f t="shared" si="4"/>
        <v>4</v>
      </c>
      <c r="F24" s="95">
        <f t="shared" si="4"/>
        <v>4</v>
      </c>
      <c r="G24" s="10">
        <f t="shared" si="4"/>
        <v>5</v>
      </c>
      <c r="H24" s="10">
        <f t="shared" si="4"/>
        <v>5</v>
      </c>
      <c r="I24" s="87">
        <f t="shared" si="4"/>
        <v>16</v>
      </c>
      <c r="J24" s="87">
        <f t="shared" si="4"/>
        <v>16</v>
      </c>
    </row>
    <row r="25" spans="1:10" x14ac:dyDescent="0.3">
      <c r="E25" s="91"/>
      <c r="F25" s="91"/>
      <c r="I25" s="7"/>
    </row>
    <row r="26" spans="1:10" x14ac:dyDescent="0.3">
      <c r="A26" s="45" t="s">
        <v>23</v>
      </c>
      <c r="B26" s="11"/>
      <c r="C26" s="11"/>
      <c r="D26" s="11"/>
      <c r="E26" s="82"/>
      <c r="F26" s="82"/>
      <c r="G26" s="11"/>
      <c r="H26" s="11"/>
      <c r="I26" s="86">
        <f t="shared" ref="I26:J33" si="5">C26+E26+G26</f>
        <v>0</v>
      </c>
      <c r="J26" s="86">
        <f t="shared" si="5"/>
        <v>0</v>
      </c>
    </row>
    <row r="27" spans="1:10" x14ac:dyDescent="0.3">
      <c r="A27" s="11" t="str">
        <f>'[1]AREE SECONDA - PRIMA'!A10</f>
        <v>Assistente di area pedagogica</v>
      </c>
      <c r="B27" s="11"/>
      <c r="C27" s="12">
        <v>2</v>
      </c>
      <c r="D27" s="12">
        <v>2</v>
      </c>
      <c r="E27" s="79"/>
      <c r="F27" s="79"/>
      <c r="G27" s="12"/>
      <c r="H27" s="12"/>
      <c r="I27" s="86">
        <f t="shared" si="5"/>
        <v>2</v>
      </c>
      <c r="J27" s="86">
        <f t="shared" si="5"/>
        <v>2</v>
      </c>
    </row>
    <row r="28" spans="1:10" x14ac:dyDescent="0.3">
      <c r="A28" s="11" t="str">
        <f>'[1]AREE SECONDA - PRIMA'!A11</f>
        <v>Contabile</v>
      </c>
      <c r="B28" s="11"/>
      <c r="C28" s="12"/>
      <c r="D28" s="12"/>
      <c r="E28" s="79">
        <v>1</v>
      </c>
      <c r="F28" s="79">
        <v>1</v>
      </c>
      <c r="G28" s="12"/>
      <c r="H28" s="12"/>
      <c r="I28" s="86">
        <f t="shared" si="5"/>
        <v>1</v>
      </c>
      <c r="J28" s="86">
        <f t="shared" si="5"/>
        <v>1</v>
      </c>
    </row>
    <row r="29" spans="1:10" x14ac:dyDescent="0.3">
      <c r="A29" s="11" t="str">
        <f>'[1]AREE SECONDA - PRIMA'!A12</f>
        <v>Assistente amministrativo</v>
      </c>
      <c r="B29" s="11"/>
      <c r="C29" s="12">
        <v>4</v>
      </c>
      <c r="D29" s="12">
        <v>4</v>
      </c>
      <c r="E29" s="79"/>
      <c r="F29" s="79"/>
      <c r="G29" s="12"/>
      <c r="H29" s="12"/>
      <c r="I29" s="86">
        <f t="shared" si="5"/>
        <v>4</v>
      </c>
      <c r="J29" s="86">
        <f t="shared" si="5"/>
        <v>4</v>
      </c>
    </row>
    <row r="30" spans="1:10" x14ac:dyDescent="0.3">
      <c r="A30" s="11" t="str">
        <f>'[1]AREE SECONDA - PRIMA'!A13</f>
        <v>Assistente tecnico</v>
      </c>
      <c r="B30" s="11"/>
      <c r="C30" s="12"/>
      <c r="D30" s="12"/>
      <c r="E30" s="79"/>
      <c r="F30" s="79"/>
      <c r="G30" s="12"/>
      <c r="H30" s="12"/>
      <c r="I30" s="86">
        <f t="shared" si="5"/>
        <v>0</v>
      </c>
      <c r="J30" s="86">
        <f t="shared" si="5"/>
        <v>0</v>
      </c>
    </row>
    <row r="31" spans="1:10" x14ac:dyDescent="0.3">
      <c r="A31" s="11" t="str">
        <f>'[1]AREE SECONDA - PRIMA'!A14</f>
        <v>Assistente informatico</v>
      </c>
      <c r="B31" s="11"/>
      <c r="C31" s="12"/>
      <c r="D31" s="12"/>
      <c r="E31" s="79"/>
      <c r="F31" s="79"/>
      <c r="G31" s="12"/>
      <c r="H31" s="12"/>
      <c r="I31" s="86">
        <f t="shared" si="5"/>
        <v>0</v>
      </c>
      <c r="J31" s="86">
        <f t="shared" si="5"/>
        <v>0</v>
      </c>
    </row>
    <row r="32" spans="1:10" x14ac:dyDescent="0.3">
      <c r="A32" s="11" t="str">
        <f>'[1]AREE SECONDA - PRIMA'!A15</f>
        <v>Operatore</v>
      </c>
      <c r="B32" s="11"/>
      <c r="C32" s="12">
        <v>1</v>
      </c>
      <c r="D32" s="12"/>
      <c r="E32" s="79">
        <v>2</v>
      </c>
      <c r="F32" s="79">
        <v>2</v>
      </c>
      <c r="G32" s="12">
        <v>6</v>
      </c>
      <c r="H32" s="12">
        <v>6</v>
      </c>
      <c r="I32" s="86">
        <f t="shared" si="5"/>
        <v>9</v>
      </c>
      <c r="J32" s="86">
        <f t="shared" si="5"/>
        <v>8</v>
      </c>
    </row>
    <row r="33" spans="1:10" ht="16.2" thickBot="1" x14ac:dyDescent="0.35">
      <c r="A33" s="17" t="str">
        <f>'[1]AREE SECONDA - PRIMA'!A16</f>
        <v>Conducente di automezzi</v>
      </c>
      <c r="B33" s="17"/>
      <c r="C33" s="18">
        <v>2</v>
      </c>
      <c r="D33" s="18">
        <v>3</v>
      </c>
      <c r="E33" s="83"/>
      <c r="F33" s="81">
        <v>1</v>
      </c>
      <c r="G33" s="17"/>
      <c r="H33" s="17"/>
      <c r="I33" s="86">
        <f t="shared" si="5"/>
        <v>2</v>
      </c>
      <c r="J33" s="86">
        <f t="shared" si="5"/>
        <v>4</v>
      </c>
    </row>
    <row r="34" spans="1:10" ht="16.2" thickBot="1" x14ac:dyDescent="0.35">
      <c r="A34" s="110" t="s">
        <v>7</v>
      </c>
      <c r="B34" s="111"/>
      <c r="C34" s="10">
        <f>SUM(C27:C33)</f>
        <v>9</v>
      </c>
      <c r="D34" s="10">
        <f t="shared" ref="D34:J34" si="6">SUM(D27:D33)</f>
        <v>9</v>
      </c>
      <c r="E34" s="95">
        <f t="shared" si="6"/>
        <v>3</v>
      </c>
      <c r="F34" s="95">
        <f t="shared" si="6"/>
        <v>4</v>
      </c>
      <c r="G34" s="10">
        <f t="shared" si="6"/>
        <v>6</v>
      </c>
      <c r="H34" s="10">
        <f t="shared" si="6"/>
        <v>6</v>
      </c>
      <c r="I34" s="87">
        <f t="shared" si="6"/>
        <v>18</v>
      </c>
      <c r="J34" s="87">
        <f t="shared" si="6"/>
        <v>19</v>
      </c>
    </row>
    <row r="35" spans="1:10" x14ac:dyDescent="0.3">
      <c r="E35" s="91"/>
      <c r="F35" s="91"/>
      <c r="I35" s="7"/>
    </row>
    <row r="36" spans="1:10" x14ac:dyDescent="0.3">
      <c r="A36" s="45" t="s">
        <v>24</v>
      </c>
      <c r="B36" s="11"/>
      <c r="C36" s="11"/>
      <c r="D36" s="11"/>
      <c r="E36" s="82"/>
      <c r="F36" s="82"/>
      <c r="G36" s="11"/>
      <c r="H36" s="11"/>
      <c r="I36" s="86">
        <f t="shared" ref="I36:J37" si="7">C36+E36+G36</f>
        <v>0</v>
      </c>
      <c r="J36" s="80"/>
    </row>
    <row r="37" spans="1:10" ht="16.2" thickBot="1" x14ac:dyDescent="0.35">
      <c r="A37" s="17" t="str">
        <f>'[1]AREE SECONDA - PRIMA'!A23</f>
        <v>Ausiliario</v>
      </c>
      <c r="B37" s="17"/>
      <c r="C37" s="17"/>
      <c r="D37" s="17"/>
      <c r="E37" s="83"/>
      <c r="F37" s="83"/>
      <c r="G37" s="18"/>
      <c r="H37" s="18"/>
      <c r="I37" s="86">
        <f t="shared" si="7"/>
        <v>0</v>
      </c>
      <c r="J37" s="86">
        <f t="shared" si="7"/>
        <v>0</v>
      </c>
    </row>
    <row r="38" spans="1:10" ht="16.2" thickBot="1" x14ac:dyDescent="0.35">
      <c r="A38" s="110" t="s">
        <v>8</v>
      </c>
      <c r="B38" s="111"/>
      <c r="C38" s="10">
        <f>C37</f>
        <v>0</v>
      </c>
      <c r="D38" s="10">
        <f t="shared" ref="D38:J38" si="8">D37</f>
        <v>0</v>
      </c>
      <c r="E38" s="93">
        <f t="shared" si="8"/>
        <v>0</v>
      </c>
      <c r="F38" s="93">
        <f t="shared" si="8"/>
        <v>0</v>
      </c>
      <c r="G38" s="10">
        <f t="shared" si="8"/>
        <v>0</v>
      </c>
      <c r="H38" s="10">
        <f t="shared" si="8"/>
        <v>0</v>
      </c>
      <c r="I38" s="87">
        <f t="shared" si="8"/>
        <v>0</v>
      </c>
      <c r="J38" s="87">
        <f t="shared" si="8"/>
        <v>0</v>
      </c>
    </row>
    <row r="39" spans="1:10" x14ac:dyDescent="0.3">
      <c r="E39" s="91"/>
      <c r="F39" s="91"/>
      <c r="I39" s="7"/>
    </row>
    <row r="40" spans="1:10" s="3" customFormat="1" ht="13.5" customHeight="1" thickBot="1" x14ac:dyDescent="0.35">
      <c r="A40" s="2"/>
      <c r="C40" s="2"/>
      <c r="D40" s="2"/>
      <c r="E40" s="94"/>
      <c r="F40" s="94"/>
      <c r="I40" s="96"/>
    </row>
    <row r="41" spans="1:10" ht="20.25" customHeight="1" thickBot="1" x14ac:dyDescent="0.35">
      <c r="A41" s="110" t="s">
        <v>9</v>
      </c>
      <c r="B41" s="111"/>
      <c r="C41" s="10">
        <f>C38+C34+C24</f>
        <v>16</v>
      </c>
      <c r="D41" s="10">
        <f t="shared" ref="D41:J41" si="9">D38+D34+D24</f>
        <v>16</v>
      </c>
      <c r="E41" s="95">
        <f t="shared" si="9"/>
        <v>7</v>
      </c>
      <c r="F41" s="95">
        <f t="shared" si="9"/>
        <v>8</v>
      </c>
      <c r="G41" s="10">
        <f t="shared" si="9"/>
        <v>11</v>
      </c>
      <c r="H41" s="10">
        <f t="shared" si="9"/>
        <v>11</v>
      </c>
      <c r="I41" s="87">
        <f t="shared" si="9"/>
        <v>34</v>
      </c>
      <c r="J41" s="87">
        <f t="shared" si="9"/>
        <v>35</v>
      </c>
    </row>
    <row r="42" spans="1:10" ht="13.5" customHeight="1" thickBot="1" x14ac:dyDescent="0.35">
      <c r="A42" s="4"/>
      <c r="C42" s="2"/>
      <c r="D42" s="2"/>
      <c r="E42" s="4"/>
      <c r="F42" s="4"/>
      <c r="I42" s="7"/>
    </row>
    <row r="43" spans="1:10" ht="20.25" customHeight="1" thickBot="1" x14ac:dyDescent="0.35">
      <c r="A43" s="110" t="s">
        <v>10</v>
      </c>
      <c r="B43" s="111"/>
      <c r="C43" s="10">
        <f>C41+C8</f>
        <v>17</v>
      </c>
      <c r="D43" s="10">
        <f t="shared" ref="D43:J43" si="10">D41+D8</f>
        <v>17</v>
      </c>
      <c r="E43" s="95">
        <f t="shared" si="10"/>
        <v>7</v>
      </c>
      <c r="F43" s="95">
        <f t="shared" si="10"/>
        <v>8</v>
      </c>
      <c r="G43" s="10">
        <f t="shared" si="10"/>
        <v>11</v>
      </c>
      <c r="H43" s="10">
        <f t="shared" si="10"/>
        <v>11</v>
      </c>
      <c r="I43" s="87">
        <f>I41+I8</f>
        <v>35</v>
      </c>
      <c r="J43" s="87">
        <f t="shared" si="10"/>
        <v>36</v>
      </c>
    </row>
  </sheetData>
  <mergeCells count="12">
    <mergeCell ref="I2:J2"/>
    <mergeCell ref="A41:B41"/>
    <mergeCell ref="A43:B43"/>
    <mergeCell ref="A2:B3"/>
    <mergeCell ref="C2:D2"/>
    <mergeCell ref="E2:F2"/>
    <mergeCell ref="G2:H2"/>
    <mergeCell ref="A8:B8"/>
    <mergeCell ref="A11:B11"/>
    <mergeCell ref="A24:B24"/>
    <mergeCell ref="A34:B34"/>
    <mergeCell ref="A38:B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3</vt:i4>
      </vt:variant>
    </vt:vector>
  </HeadingPairs>
  <TitlesOfParts>
    <vt:vector size="11" baseType="lpstr">
      <vt:lpstr>TOTALE</vt:lpstr>
      <vt:lpstr>CGM 11</vt:lpstr>
      <vt:lpstr>IPM 17</vt:lpstr>
      <vt:lpstr>USSM 29</vt:lpstr>
      <vt:lpstr>CPA 25</vt:lpstr>
      <vt:lpstr>comunita 5</vt:lpstr>
      <vt:lpstr>sede centrale 109+22</vt:lpstr>
      <vt:lpstr>icf</vt:lpstr>
      <vt:lpstr>'CPA 25'!Titoli_stampa</vt:lpstr>
      <vt:lpstr>'IPM 17'!Titoli_stampa</vt:lpstr>
      <vt:lpstr>'USSM 29'!Titoli_stampa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Cittadini</dc:creator>
  <cp:lastModifiedBy>Marco Cittadini</cp:lastModifiedBy>
  <cp:lastPrinted>2017-04-05T15:34:51Z</cp:lastPrinted>
  <dcterms:created xsi:type="dcterms:W3CDTF">2016-10-20T10:46:16Z</dcterms:created>
  <dcterms:modified xsi:type="dcterms:W3CDTF">2017-04-05T15:34:57Z</dcterms:modified>
</cp:coreProperties>
</file>